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is\Desktop\KK files\Models\Concrete\WA_CN_Morley examples\Morley\"/>
    </mc:Choice>
  </mc:AlternateContent>
  <xr:revisionPtr revIDLastSave="0" documentId="13_ncr:1_{5C27A7FA-7373-4F3B-AF68-E0B630A792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ser input" sheetId="2" r:id="rId1"/>
    <sheet name="Stress from PRW" sheetId="1" r:id="rId2"/>
    <sheet name="Morley" sheetId="8" r:id="rId3"/>
    <sheet name="C-N" sheetId="3" r:id="rId4"/>
    <sheet name="summary" sheetId="11" r:id="rId5"/>
    <sheet name="W-A from PRW" sheetId="5" state="hidden" r:id="rId6"/>
    <sheet name="compare" sheetId="12" state="hidden" r:id="rId7"/>
  </sheets>
  <definedNames>
    <definedName name="_FcB1">'C-N'!$U:$U</definedName>
    <definedName name="_FcB2">'C-N'!$V:$V</definedName>
    <definedName name="_FcB3">'C-N'!$W:$W</definedName>
    <definedName name="_FcT1">'C-N'!$O:$O</definedName>
    <definedName name="_FcT2">'C-N'!$P:$P</definedName>
    <definedName name="_FcT3">'C-N'!$Q:$Q</definedName>
    <definedName name="_NxB1">'C-N'!$H:$H</definedName>
    <definedName name="_NxB3">'C-N'!$K:$K</definedName>
    <definedName name="_NxT1">'C-N'!$B:$B</definedName>
    <definedName name="_NxT3">'C-N'!$E:$E</definedName>
    <definedName name="cB">'User input'!$B$4</definedName>
    <definedName name="cotø">'User input'!$B$10</definedName>
    <definedName name="cscø">'User input'!$B$12</definedName>
    <definedName name="cT">'User input'!$B$3</definedName>
    <definedName name="d">'User input'!$B$13</definedName>
    <definedName name="dB">'User input'!$B$14</definedName>
    <definedName name="dT">'User input'!$B$15</definedName>
    <definedName name="Fc_B">'C-N'!$Y:$Y</definedName>
    <definedName name="Fc_T">'C-N'!$S:$S</definedName>
    <definedName name="FcBI">'C-N'!$T:$T</definedName>
    <definedName name="FcBP">'C-N'!$X:$X</definedName>
    <definedName name="FcTI">'C-N'!$N:$N</definedName>
    <definedName name="FcTP">'C-N'!$R:$R</definedName>
    <definedName name="h">'User input'!$B$2</definedName>
    <definedName name="LFcB">'W-A from PRW'!$G:$G</definedName>
    <definedName name="LFcT">'W-A from PRW'!$F:$F</definedName>
    <definedName name="LNxB">'W-A from PRW'!$D:$D</definedName>
    <definedName name="LNxT">'W-A from PRW'!$B:$B</definedName>
    <definedName name="LNyB">'W-A from PRW'!$E:$E</definedName>
    <definedName name="LNyT">'W-A from PRW'!$C:$C</definedName>
    <definedName name="Mx">'Stress from PRW'!$E:$E</definedName>
    <definedName name="Mxy">'Stress from PRW'!$G:$G</definedName>
    <definedName name="My">'Stress from PRW'!$F:$F</definedName>
    <definedName name="Nø_B">'C-N'!$M:$M</definedName>
    <definedName name="Nø_T">'C-N'!$G:$G</definedName>
    <definedName name="NøB1">'C-N'!$I:$I</definedName>
    <definedName name="NøB2">'C-N'!$J:$J</definedName>
    <definedName name="Node">'Stress from PRW'!$A:$A</definedName>
    <definedName name="NøT1">'C-N'!$C:$C</definedName>
    <definedName name="NøT2">'C-N'!$D:$D</definedName>
    <definedName name="Nx">'Stress from PRW'!$B:$B</definedName>
    <definedName name="Nx_B">'C-N'!$L:$L</definedName>
    <definedName name="Nx_T">'C-N'!$F:$F</definedName>
    <definedName name="NxB">Morley!$E:$E</definedName>
    <definedName name="NxT">Morley!$B:$B</definedName>
    <definedName name="Nxy">'Stress from PRW'!$D:$D</definedName>
    <definedName name="NxyB">Morley!$G:$G</definedName>
    <definedName name="NxyT">Morley!$D:$D</definedName>
    <definedName name="Ny">'Stress from PRW'!$C:$C</definedName>
    <definedName name="NyB">Morley!$F:$F</definedName>
    <definedName name="NyT">Morley!$C:$C</definedName>
    <definedName name="ø">'User input'!$B$9</definedName>
    <definedName name="sinø">'User input'!$B$11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4" i="2"/>
  <c r="F125" i="8" s="1"/>
  <c r="B9" i="2"/>
  <c r="B12" i="2" s="1"/>
  <c r="B13" i="2"/>
  <c r="F155" i="8" s="1"/>
  <c r="F122" i="8"/>
  <c r="E108" i="8"/>
  <c r="E98" i="8"/>
  <c r="G88" i="8"/>
  <c r="G80" i="8"/>
  <c r="G75" i="8"/>
  <c r="F73" i="8"/>
  <c r="F71" i="8"/>
  <c r="F69" i="8"/>
  <c r="F67" i="8"/>
  <c r="G65" i="8"/>
  <c r="E62" i="8"/>
  <c r="E60" i="8"/>
  <c r="E58" i="8"/>
  <c r="G57" i="8"/>
  <c r="E54" i="8"/>
  <c r="E52" i="8"/>
  <c r="E50" i="8"/>
  <c r="F49" i="8"/>
  <c r="G47" i="8"/>
  <c r="E44" i="8"/>
  <c r="F42" i="8"/>
  <c r="E40" i="8"/>
  <c r="E38" i="8"/>
  <c r="F38" i="8"/>
  <c r="E37" i="8"/>
  <c r="F37" i="8"/>
  <c r="F36" i="8"/>
  <c r="G36" i="8"/>
  <c r="F35" i="8"/>
  <c r="F34" i="8"/>
  <c r="G34" i="8"/>
  <c r="F33" i="8"/>
  <c r="G33" i="8"/>
  <c r="G32" i="8"/>
  <c r="E31" i="8"/>
  <c r="F31" i="8"/>
  <c r="G31" i="8"/>
  <c r="E30" i="8"/>
  <c r="E29" i="8"/>
  <c r="F29" i="8"/>
  <c r="G29" i="8"/>
  <c r="X29" i="3" s="1"/>
  <c r="F28" i="8"/>
  <c r="E27" i="8"/>
  <c r="F27" i="8"/>
  <c r="G27" i="8"/>
  <c r="F26" i="8"/>
  <c r="F25" i="8"/>
  <c r="G25" i="8"/>
  <c r="E24" i="8"/>
  <c r="G24" i="8"/>
  <c r="E23" i="8"/>
  <c r="G23" i="8"/>
  <c r="E22" i="8"/>
  <c r="F22" i="8"/>
  <c r="E21" i="8"/>
  <c r="F21" i="8"/>
  <c r="E20" i="8"/>
  <c r="F20" i="8"/>
  <c r="G20" i="8"/>
  <c r="F19" i="8"/>
  <c r="G19" i="8"/>
  <c r="G18" i="8"/>
  <c r="E17" i="8"/>
  <c r="G17" i="8"/>
  <c r="E16" i="8"/>
  <c r="E15" i="8"/>
  <c r="F15" i="8"/>
  <c r="E14" i="8"/>
  <c r="F14" i="8"/>
  <c r="F13" i="8"/>
  <c r="G13" i="8"/>
  <c r="F12" i="8"/>
  <c r="F11" i="8"/>
  <c r="G11" i="8"/>
  <c r="E10" i="8"/>
  <c r="F10" i="8"/>
  <c r="G10" i="8"/>
  <c r="G9" i="8"/>
  <c r="E8" i="8"/>
  <c r="F8" i="8"/>
  <c r="E7" i="8"/>
  <c r="E6" i="8"/>
  <c r="F6" i="8"/>
  <c r="G6" i="8"/>
  <c r="F5" i="8"/>
  <c r="F4" i="8"/>
  <c r="G4" i="8"/>
  <c r="D67" i="8"/>
  <c r="C116" i="8"/>
  <c r="A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G1" i="11"/>
  <c r="F1" i="11"/>
  <c r="E1" i="11"/>
  <c r="D1" i="11"/>
  <c r="C1" i="11"/>
  <c r="B1" i="11"/>
  <c r="A1" i="11"/>
  <c r="W27" i="3"/>
  <c r="F185" i="8"/>
  <c r="G186" i="8"/>
  <c r="E2" i="8"/>
  <c r="G184" i="8"/>
  <c r="F187" i="8"/>
  <c r="G188" i="8"/>
  <c r="F2" i="8"/>
  <c r="E3" i="8"/>
  <c r="B171" i="8"/>
  <c r="B187" i="8"/>
  <c r="C180" i="8"/>
  <c r="C184" i="8"/>
  <c r="C188" i="8"/>
  <c r="C178" i="8"/>
  <c r="C182" i="8"/>
  <c r="C186" i="8"/>
  <c r="B166" i="8"/>
  <c r="B170" i="8"/>
  <c r="B174" i="8"/>
  <c r="B178" i="8"/>
  <c r="E178" i="3" s="1"/>
  <c r="B182" i="8"/>
  <c r="B10" i="2"/>
  <c r="V27" i="3" s="1"/>
  <c r="X27" i="3"/>
  <c r="D188" i="8"/>
  <c r="D186" i="8"/>
  <c r="D184" i="8"/>
  <c r="D182" i="8"/>
  <c r="D180" i="8"/>
  <c r="E180" i="3" s="1"/>
  <c r="D178" i="8"/>
  <c r="D176" i="8"/>
  <c r="D174" i="8"/>
  <c r="D172" i="8"/>
  <c r="D170" i="8"/>
  <c r="D168" i="8"/>
  <c r="D166" i="8"/>
  <c r="D164" i="8"/>
  <c r="N164" i="3" s="1"/>
  <c r="D162" i="8"/>
  <c r="D160" i="8"/>
  <c r="D158" i="8"/>
  <c r="D156" i="8"/>
  <c r="D154" i="8"/>
  <c r="D152" i="8"/>
  <c r="D150" i="8"/>
  <c r="D148" i="8"/>
  <c r="D146" i="8"/>
  <c r="D144" i="8"/>
  <c r="D142" i="8"/>
  <c r="D140" i="8"/>
  <c r="D138" i="8"/>
  <c r="D136" i="8"/>
  <c r="D134" i="8"/>
  <c r="D132" i="8"/>
  <c r="N132" i="3" s="1"/>
  <c r="D130" i="8"/>
  <c r="D128" i="8"/>
  <c r="D126" i="8"/>
  <c r="D124" i="8"/>
  <c r="D122" i="8"/>
  <c r="D120" i="8"/>
  <c r="D118" i="8"/>
  <c r="D116" i="8"/>
  <c r="D114" i="8"/>
  <c r="C187" i="8"/>
  <c r="C185" i="8"/>
  <c r="C183" i="8"/>
  <c r="C181" i="8"/>
  <c r="C179" i="8"/>
  <c r="C177" i="8"/>
  <c r="C175" i="8"/>
  <c r="C173" i="8"/>
  <c r="C171" i="8"/>
  <c r="C169" i="8"/>
  <c r="C167" i="8"/>
  <c r="C165" i="8"/>
  <c r="C163" i="8"/>
  <c r="C161" i="8"/>
  <c r="C159" i="8"/>
  <c r="C157" i="8"/>
  <c r="C155" i="8"/>
  <c r="C153" i="8"/>
  <c r="C151" i="8"/>
  <c r="C149" i="8"/>
  <c r="C147" i="8"/>
  <c r="C145" i="8"/>
  <c r="C143" i="8"/>
  <c r="Q143" i="3" s="1"/>
  <c r="C141" i="8"/>
  <c r="C139" i="8"/>
  <c r="C137" i="8"/>
  <c r="C135" i="8"/>
  <c r="C133" i="8"/>
  <c r="C131" i="8"/>
  <c r="C129" i="8"/>
  <c r="C127" i="8"/>
  <c r="C125" i="8"/>
  <c r="C123" i="8"/>
  <c r="C121" i="8"/>
  <c r="C119" i="8"/>
  <c r="C117" i="8"/>
  <c r="C115" i="8"/>
  <c r="C113" i="8"/>
  <c r="C111" i="8"/>
  <c r="E111" i="3" s="1"/>
  <c r="C109" i="8"/>
  <c r="C107" i="8"/>
  <c r="C105" i="8"/>
  <c r="C103" i="8"/>
  <c r="C101" i="8"/>
  <c r="C99" i="8"/>
  <c r="C97" i="8"/>
  <c r="C95" i="8"/>
  <c r="N95" i="3" s="1"/>
  <c r="C93" i="8"/>
  <c r="C91" i="8"/>
  <c r="C89" i="8"/>
  <c r="C87" i="8"/>
  <c r="C85" i="8"/>
  <c r="C83" i="8"/>
  <c r="C81" i="8"/>
  <c r="C79" i="8"/>
  <c r="Q79" i="3" s="1"/>
  <c r="C77" i="8"/>
  <c r="C75" i="8"/>
  <c r="C73" i="8"/>
  <c r="C71" i="8"/>
  <c r="C69" i="8"/>
  <c r="C67" i="8"/>
  <c r="C65" i="8"/>
  <c r="C63" i="8"/>
  <c r="E63" i="3" s="1"/>
  <c r="C61" i="8"/>
  <c r="C59" i="8"/>
  <c r="C57" i="8"/>
  <c r="C55" i="8"/>
  <c r="F140" i="8"/>
  <c r="F142" i="8"/>
  <c r="F144" i="8"/>
  <c r="F146" i="8"/>
  <c r="W146" i="3" s="1"/>
  <c r="F148" i="8"/>
  <c r="F150" i="8"/>
  <c r="F152" i="8"/>
  <c r="F154" i="8"/>
  <c r="F156" i="8"/>
  <c r="F158" i="8"/>
  <c r="F160" i="8"/>
  <c r="F162" i="8"/>
  <c r="W162" i="3" s="1"/>
  <c r="F164" i="8"/>
  <c r="F166" i="8"/>
  <c r="F168" i="8"/>
  <c r="F170" i="8"/>
  <c r="F172" i="8"/>
  <c r="F174" i="8"/>
  <c r="F176" i="8"/>
  <c r="F178" i="8"/>
  <c r="F180" i="8"/>
  <c r="F182" i="8"/>
  <c r="F184" i="8"/>
  <c r="F186" i="8"/>
  <c r="W186" i="3" s="1"/>
  <c r="F188" i="8"/>
  <c r="W188" i="3" s="1"/>
  <c r="F3" i="8"/>
  <c r="E140" i="8"/>
  <c r="E142" i="8"/>
  <c r="K142" i="3" s="1"/>
  <c r="E144" i="8"/>
  <c r="E146" i="8"/>
  <c r="E148" i="8"/>
  <c r="E150" i="8"/>
  <c r="E152" i="8"/>
  <c r="E154" i="8"/>
  <c r="E156" i="8"/>
  <c r="E158" i="8"/>
  <c r="E160" i="8"/>
  <c r="E162" i="8"/>
  <c r="E164" i="8"/>
  <c r="E166" i="8"/>
  <c r="E168" i="8"/>
  <c r="E170" i="8"/>
  <c r="E172" i="8"/>
  <c r="E174" i="8"/>
  <c r="E176" i="8"/>
  <c r="E178" i="8"/>
  <c r="E180" i="8"/>
  <c r="E182" i="8"/>
  <c r="E184" i="8"/>
  <c r="E186" i="8"/>
  <c r="V186" i="3" s="1"/>
  <c r="E188" i="8"/>
  <c r="G143" i="8"/>
  <c r="W143" i="3" s="1"/>
  <c r="G145" i="8"/>
  <c r="G147" i="8"/>
  <c r="G149" i="8"/>
  <c r="G151" i="8"/>
  <c r="G153" i="8"/>
  <c r="G155" i="8"/>
  <c r="G157" i="8"/>
  <c r="G159" i="8"/>
  <c r="G161" i="8"/>
  <c r="G163" i="8"/>
  <c r="G165" i="8"/>
  <c r="G167" i="8"/>
  <c r="G169" i="8"/>
  <c r="G171" i="8"/>
  <c r="G173" i="8"/>
  <c r="G175" i="8"/>
  <c r="W175" i="3" s="1"/>
  <c r="G177" i="8"/>
  <c r="G179" i="8"/>
  <c r="G181" i="8"/>
  <c r="G183" i="8"/>
  <c r="G185" i="8"/>
  <c r="W185" i="3" s="1"/>
  <c r="G187" i="8"/>
  <c r="W187" i="3" s="1"/>
  <c r="Q178" i="3"/>
  <c r="T4" i="3"/>
  <c r="T36" i="3"/>
  <c r="T19" i="3"/>
  <c r="T10" i="3"/>
  <c r="T27" i="3"/>
  <c r="K10" i="3"/>
  <c r="N182" i="3"/>
  <c r="N178" i="3"/>
  <c r="P182" i="3"/>
  <c r="N188" i="3"/>
  <c r="K27" i="3"/>
  <c r="E182" i="3"/>
  <c r="K31" i="3"/>
  <c r="Q188" i="3"/>
  <c r="R182" i="3"/>
  <c r="X188" i="3"/>
  <c r="W36" i="3"/>
  <c r="X10" i="3"/>
  <c r="W13" i="3"/>
  <c r="T13" i="3"/>
  <c r="V188" i="3"/>
  <c r="W19" i="3"/>
  <c r="V31" i="3"/>
  <c r="W31" i="3"/>
  <c r="E173" i="8"/>
  <c r="F179" i="8"/>
  <c r="T179" i="3" s="1"/>
  <c r="E181" i="8"/>
  <c r="W6" i="3"/>
  <c r="W4" i="3"/>
  <c r="W34" i="3"/>
  <c r="C172" i="8"/>
  <c r="B179" i="8"/>
  <c r="D11" i="8"/>
  <c r="E11" i="3" s="1"/>
  <c r="B31" i="8"/>
  <c r="D52" i="8"/>
  <c r="C76" i="8"/>
  <c r="B100" i="8"/>
  <c r="C128" i="8"/>
  <c r="C160" i="8"/>
  <c r="B175" i="8"/>
  <c r="B13" i="8"/>
  <c r="D34" i="8"/>
  <c r="B54" i="8"/>
  <c r="D79" i="8"/>
  <c r="D104" i="8"/>
  <c r="C132" i="8"/>
  <c r="C164" i="8"/>
  <c r="C16" i="8"/>
  <c r="B36" i="8"/>
  <c r="D58" i="8"/>
  <c r="C82" i="8"/>
  <c r="C106" i="8"/>
  <c r="C136" i="8"/>
  <c r="B168" i="8"/>
  <c r="B18" i="8"/>
  <c r="C39" i="8"/>
  <c r="D61" i="8"/>
  <c r="B85" i="8"/>
  <c r="B109" i="8"/>
  <c r="C140" i="8"/>
  <c r="Q140" i="3" s="1"/>
  <c r="C174" i="8"/>
  <c r="C21" i="8"/>
  <c r="B41" i="8"/>
  <c r="D64" i="8"/>
  <c r="B88" i="8"/>
  <c r="C112" i="8"/>
  <c r="C144" i="8"/>
  <c r="B188" i="8"/>
  <c r="P188" i="3" s="1"/>
  <c r="B180" i="8"/>
  <c r="D173" i="8"/>
  <c r="Q173" i="3" s="1"/>
  <c r="B167" i="8"/>
  <c r="D163" i="8"/>
  <c r="D159" i="8"/>
  <c r="D155" i="8"/>
  <c r="N155" i="3" s="1"/>
  <c r="O155" i="3" s="1"/>
  <c r="D151" i="8"/>
  <c r="D147" i="8"/>
  <c r="D143" i="8"/>
  <c r="D139" i="8"/>
  <c r="Q139" i="3" s="1"/>
  <c r="D135" i="8"/>
  <c r="D131" i="8"/>
  <c r="D127" i="8"/>
  <c r="D123" i="8"/>
  <c r="N123" i="3" s="1"/>
  <c r="O123" i="3" s="1"/>
  <c r="D119" i="8"/>
  <c r="D115" i="8"/>
  <c r="B111" i="8"/>
  <c r="B108" i="8"/>
  <c r="D106" i="8"/>
  <c r="D103" i="8"/>
  <c r="D100" i="8"/>
  <c r="B96" i="8"/>
  <c r="B90" i="8"/>
  <c r="D88" i="8"/>
  <c r="B84" i="8"/>
  <c r="B81" i="8"/>
  <c r="C78" i="8"/>
  <c r="B75" i="8"/>
  <c r="C72" i="8"/>
  <c r="B69" i="8"/>
  <c r="C66" i="8"/>
  <c r="B63" i="8"/>
  <c r="C60" i="8"/>
  <c r="D57" i="8"/>
  <c r="D54" i="8"/>
  <c r="C51" i="8"/>
  <c r="D49" i="8"/>
  <c r="C46" i="8"/>
  <c r="B43" i="8"/>
  <c r="D41" i="8"/>
  <c r="B38" i="8"/>
  <c r="D36" i="8"/>
  <c r="B33" i="8"/>
  <c r="D31" i="8"/>
  <c r="C28" i="8"/>
  <c r="C23" i="8"/>
  <c r="B20" i="8"/>
  <c r="D18" i="8"/>
  <c r="B15" i="8"/>
  <c r="D13" i="8"/>
  <c r="C10" i="8"/>
  <c r="B7" i="8"/>
  <c r="D5" i="8"/>
  <c r="B2" i="8"/>
  <c r="D187" i="8"/>
  <c r="D179" i="8"/>
  <c r="B172" i="8"/>
  <c r="D167" i="8"/>
  <c r="N167" i="3" s="1"/>
  <c r="B162" i="8"/>
  <c r="B158" i="8"/>
  <c r="B154" i="8"/>
  <c r="B150" i="8"/>
  <c r="P150" i="3" s="1"/>
  <c r="B146" i="8"/>
  <c r="B142" i="8"/>
  <c r="B138" i="8"/>
  <c r="B134" i="8"/>
  <c r="B130" i="8"/>
  <c r="B126" i="8"/>
  <c r="B122" i="8"/>
  <c r="E122" i="3" s="1"/>
  <c r="B118" i="8"/>
  <c r="P118" i="3" s="1"/>
  <c r="B114" i="8"/>
  <c r="D111" i="8"/>
  <c r="C108" i="8"/>
  <c r="B105" i="8"/>
  <c r="B102" i="8"/>
  <c r="B99" i="8"/>
  <c r="C96" i="8"/>
  <c r="B93" i="8"/>
  <c r="R93" i="3" s="1"/>
  <c r="C90" i="8"/>
  <c r="B87" i="8"/>
  <c r="C84" i="8"/>
  <c r="D81" i="8"/>
  <c r="N81" i="3" s="1"/>
  <c r="D78" i="8"/>
  <c r="N78" i="3" s="1"/>
  <c r="D75" i="8"/>
  <c r="D69" i="8"/>
  <c r="D66" i="8"/>
  <c r="Q66" i="3" s="1"/>
  <c r="D63" i="8"/>
  <c r="D60" i="8"/>
  <c r="N60" i="3" s="1"/>
  <c r="B56" i="8"/>
  <c r="B53" i="8"/>
  <c r="D51" i="8"/>
  <c r="B48" i="8"/>
  <c r="D46" i="8"/>
  <c r="C43" i="8"/>
  <c r="P43" i="3" s="1"/>
  <c r="C38" i="8"/>
  <c r="B35" i="8"/>
  <c r="C33" i="8"/>
  <c r="B30" i="8"/>
  <c r="D28" i="8"/>
  <c r="B25" i="8"/>
  <c r="D23" i="8"/>
  <c r="C20" i="8"/>
  <c r="E20" i="3" s="1"/>
  <c r="C15" i="8"/>
  <c r="B12" i="8"/>
  <c r="D10" i="8"/>
  <c r="C7" i="8"/>
  <c r="P7" i="3" s="1"/>
  <c r="B4" i="8"/>
  <c r="C2" i="8"/>
  <c r="B185" i="8"/>
  <c r="B177" i="8"/>
  <c r="D171" i="8"/>
  <c r="C166" i="8"/>
  <c r="P166" i="3" s="1"/>
  <c r="C162" i="8"/>
  <c r="C158" i="8"/>
  <c r="R158" i="3" s="1"/>
  <c r="C154" i="8"/>
  <c r="C150" i="8"/>
  <c r="C146" i="8"/>
  <c r="E146" i="3" s="1"/>
  <c r="C142" i="8"/>
  <c r="N142" i="3" s="1"/>
  <c r="O142" i="3" s="1"/>
  <c r="C138" i="8"/>
  <c r="C134" i="8"/>
  <c r="C130" i="8"/>
  <c r="C126" i="8"/>
  <c r="N126" i="3" s="1"/>
  <c r="C122" i="8"/>
  <c r="C118" i="8"/>
  <c r="C114" i="8"/>
  <c r="P114" i="3" s="1"/>
  <c r="B110" i="8"/>
  <c r="D108" i="8"/>
  <c r="N108" i="3" s="1"/>
  <c r="D105" i="8"/>
  <c r="Q105" i="3" s="1"/>
  <c r="C102" i="8"/>
  <c r="D99" i="8"/>
  <c r="Q99" i="3" s="1"/>
  <c r="D96" i="8"/>
  <c r="D93" i="8"/>
  <c r="D87" i="8"/>
  <c r="N87" i="3" s="1"/>
  <c r="O87" i="3" s="1"/>
  <c r="D84" i="8"/>
  <c r="N84" i="3" s="1"/>
  <c r="B80" i="8"/>
  <c r="B74" i="8"/>
  <c r="D72" i="8"/>
  <c r="B68" i="8"/>
  <c r="B65" i="8"/>
  <c r="B62" i="8"/>
  <c r="B59" i="8"/>
  <c r="C56" i="8"/>
  <c r="R56" i="3" s="1"/>
  <c r="C53" i="8"/>
  <c r="B50" i="8"/>
  <c r="C48" i="8"/>
  <c r="B45" i="8"/>
  <c r="D43" i="8"/>
  <c r="B40" i="8"/>
  <c r="D38" i="8"/>
  <c r="P38" i="3" s="1"/>
  <c r="C35" i="8"/>
  <c r="R35" i="3" s="1"/>
  <c r="D33" i="8"/>
  <c r="N33" i="3" s="1"/>
  <c r="C30" i="8"/>
  <c r="B27" i="8"/>
  <c r="C25" i="8"/>
  <c r="R25" i="3" s="1"/>
  <c r="B22" i="8"/>
  <c r="D20" i="8"/>
  <c r="B17" i="8"/>
  <c r="D15" i="8"/>
  <c r="R15" i="3" s="1"/>
  <c r="C12" i="8"/>
  <c r="B9" i="8"/>
  <c r="D7" i="8"/>
  <c r="C4" i="8"/>
  <c r="D2" i="8"/>
  <c r="D185" i="8"/>
  <c r="D177" i="8"/>
  <c r="C170" i="8"/>
  <c r="B165" i="8"/>
  <c r="B161" i="8"/>
  <c r="B157" i="8"/>
  <c r="B153" i="8"/>
  <c r="E153" i="3" s="1"/>
  <c r="B149" i="8"/>
  <c r="B145" i="8"/>
  <c r="B141" i="8"/>
  <c r="B137" i="8"/>
  <c r="B133" i="8"/>
  <c r="B129" i="8"/>
  <c r="E129" i="3" s="1"/>
  <c r="B125" i="8"/>
  <c r="B121" i="8"/>
  <c r="E121" i="3" s="1"/>
  <c r="B117" i="8"/>
  <c r="B113" i="8"/>
  <c r="C110" i="8"/>
  <c r="N110" i="3" s="1"/>
  <c r="O110" i="3" s="1"/>
  <c r="B107" i="8"/>
  <c r="B104" i="8"/>
  <c r="D102" i="8"/>
  <c r="Q102" i="3" s="1"/>
  <c r="B98" i="8"/>
  <c r="B95" i="8"/>
  <c r="B92" i="8"/>
  <c r="D90" i="8"/>
  <c r="Q90" i="3" s="1"/>
  <c r="B86" i="8"/>
  <c r="B83" i="8"/>
  <c r="C80" i="8"/>
  <c r="B77" i="8"/>
  <c r="P77" i="3" s="1"/>
  <c r="C74" i="8"/>
  <c r="B71" i="8"/>
  <c r="P71" i="3" s="1"/>
  <c r="C68" i="8"/>
  <c r="D65" i="8"/>
  <c r="Q65" i="3" s="1"/>
  <c r="C62" i="8"/>
  <c r="D59" i="8"/>
  <c r="Q59" i="3" s="1"/>
  <c r="D56" i="8"/>
  <c r="D53" i="8"/>
  <c r="C50" i="8"/>
  <c r="D48" i="8"/>
  <c r="E48" i="3" s="1"/>
  <c r="C45" i="8"/>
  <c r="B42" i="8"/>
  <c r="C40" i="8"/>
  <c r="B37" i="8"/>
  <c r="D35" i="8"/>
  <c r="B32" i="8"/>
  <c r="D30" i="8"/>
  <c r="C27" i="8"/>
  <c r="N27" i="3" s="1"/>
  <c r="D25" i="8"/>
  <c r="C22" i="8"/>
  <c r="B19" i="8"/>
  <c r="R19" i="3" s="1"/>
  <c r="C17" i="8"/>
  <c r="B14" i="8"/>
  <c r="D12" i="8"/>
  <c r="C9" i="8"/>
  <c r="B6" i="8"/>
  <c r="B184" i="8"/>
  <c r="B176" i="8"/>
  <c r="B169" i="8"/>
  <c r="E169" i="3" s="1"/>
  <c r="D165" i="8"/>
  <c r="P165" i="3" s="1"/>
  <c r="D161" i="8"/>
  <c r="D157" i="8"/>
  <c r="P157" i="3" s="1"/>
  <c r="D153" i="8"/>
  <c r="D149" i="8"/>
  <c r="D145" i="8"/>
  <c r="D141" i="8"/>
  <c r="Q141" i="3" s="1"/>
  <c r="D137" i="8"/>
  <c r="N137" i="3" s="1"/>
  <c r="O137" i="3" s="1"/>
  <c r="D133" i="8"/>
  <c r="D129" i="8"/>
  <c r="D125" i="8"/>
  <c r="E125" i="3" s="1"/>
  <c r="D121" i="8"/>
  <c r="D117" i="8"/>
  <c r="P117" i="3" s="1"/>
  <c r="D113" i="8"/>
  <c r="D110" i="8"/>
  <c r="D107" i="8"/>
  <c r="Q107" i="3" s="1"/>
  <c r="C104" i="8"/>
  <c r="N104" i="3" s="1"/>
  <c r="O104" i="3" s="1"/>
  <c r="B101" i="8"/>
  <c r="C98" i="8"/>
  <c r="D95" i="8"/>
  <c r="C92" i="8"/>
  <c r="B89" i="8"/>
  <c r="C86" i="8"/>
  <c r="D83" i="8"/>
  <c r="P83" i="3" s="1"/>
  <c r="D80" i="8"/>
  <c r="N80" i="3" s="1"/>
  <c r="D77" i="8"/>
  <c r="D74" i="8"/>
  <c r="N74" i="3" s="1"/>
  <c r="D71" i="8"/>
  <c r="D68" i="8"/>
  <c r="N68" i="3" s="1"/>
  <c r="B64" i="8"/>
  <c r="D62" i="8"/>
  <c r="B58" i="8"/>
  <c r="R58" i="3" s="1"/>
  <c r="B55" i="8"/>
  <c r="R55" i="3" s="1"/>
  <c r="B52" i="8"/>
  <c r="D50" i="8"/>
  <c r="N50" i="3" s="1"/>
  <c r="B47" i="8"/>
  <c r="D45" i="8"/>
  <c r="N45" i="3" s="1"/>
  <c r="O45" i="3" s="1"/>
  <c r="C42" i="8"/>
  <c r="D40" i="8"/>
  <c r="C37" i="8"/>
  <c r="B34" i="8"/>
  <c r="R34" i="3" s="1"/>
  <c r="C32" i="8"/>
  <c r="B29" i="8"/>
  <c r="D27" i="8"/>
  <c r="B24" i="8"/>
  <c r="D22" i="8"/>
  <c r="C19" i="8"/>
  <c r="D17" i="8"/>
  <c r="C14" i="8"/>
  <c r="E14" i="3" s="1"/>
  <c r="B11" i="8"/>
  <c r="D9" i="8"/>
  <c r="Q9" i="3" s="1"/>
  <c r="C6" i="8"/>
  <c r="D4" i="8"/>
  <c r="E4" i="3" s="1"/>
  <c r="D183" i="8"/>
  <c r="D175" i="8"/>
  <c r="D169" i="8"/>
  <c r="N169" i="3" s="1"/>
  <c r="O169" i="3" s="1"/>
  <c r="B164" i="8"/>
  <c r="B160" i="8"/>
  <c r="B156" i="8"/>
  <c r="B152" i="8"/>
  <c r="B148" i="8"/>
  <c r="B144" i="8"/>
  <c r="R144" i="3" s="1"/>
  <c r="B140" i="8"/>
  <c r="B136" i="8"/>
  <c r="B132" i="8"/>
  <c r="B128" i="8"/>
  <c r="B124" i="8"/>
  <c r="E124" i="3" s="1"/>
  <c r="B120" i="8"/>
  <c r="B116" i="8"/>
  <c r="B112" i="8"/>
  <c r="B106" i="8"/>
  <c r="D101" i="8"/>
  <c r="R101" i="3" s="1"/>
  <c r="D98" i="8"/>
  <c r="B94" i="8"/>
  <c r="D92" i="8"/>
  <c r="D89" i="8"/>
  <c r="D86" i="8"/>
  <c r="B82" i="8"/>
  <c r="B79" i="8"/>
  <c r="B76" i="8"/>
  <c r="B73" i="8"/>
  <c r="B70" i="8"/>
  <c r="B67" i="8"/>
  <c r="C64" i="8"/>
  <c r="B61" i="8"/>
  <c r="C58" i="8"/>
  <c r="D55" i="8"/>
  <c r="N55" i="3" s="1"/>
  <c r="O55" i="3" s="1"/>
  <c r="C52" i="8"/>
  <c r="N52" i="3" s="1"/>
  <c r="O52" i="3" s="1"/>
  <c r="C47" i="8"/>
  <c r="B44" i="8"/>
  <c r="D42" i="8"/>
  <c r="Q42" i="3" s="1"/>
  <c r="B39" i="8"/>
  <c r="D37" i="8"/>
  <c r="C34" i="8"/>
  <c r="D32" i="8"/>
  <c r="C29" i="8"/>
  <c r="B26" i="8"/>
  <c r="E26" i="3" s="1"/>
  <c r="C24" i="8"/>
  <c r="B21" i="8"/>
  <c r="D19" i="8"/>
  <c r="B16" i="8"/>
  <c r="P16" i="3" s="1"/>
  <c r="D14" i="8"/>
  <c r="C11" i="8"/>
  <c r="B8" i="8"/>
  <c r="D6" i="8"/>
  <c r="N6" i="3" s="1"/>
  <c r="B3" i="8"/>
  <c r="B186" i="8"/>
  <c r="E186" i="3" s="1"/>
  <c r="D181" i="8"/>
  <c r="B173" i="8"/>
  <c r="E173" i="3" s="1"/>
  <c r="C168" i="8"/>
  <c r="B163" i="8"/>
  <c r="B159" i="8"/>
  <c r="B155" i="8"/>
  <c r="R155" i="3" s="1"/>
  <c r="B151" i="8"/>
  <c r="B147" i="8"/>
  <c r="B143" i="8"/>
  <c r="B139" i="8"/>
  <c r="R139" i="3" s="1"/>
  <c r="B135" i="8"/>
  <c r="P135" i="3" s="1"/>
  <c r="B131" i="8"/>
  <c r="B127" i="8"/>
  <c r="B123" i="8"/>
  <c r="P123" i="3" s="1"/>
  <c r="B119" i="8"/>
  <c r="B115" i="8"/>
  <c r="D112" i="8"/>
  <c r="D109" i="8"/>
  <c r="Q109" i="3" s="1"/>
  <c r="B103" i="8"/>
  <c r="P103" i="3" s="1"/>
  <c r="C100" i="8"/>
  <c r="D97" i="8"/>
  <c r="N97" i="3" s="1"/>
  <c r="O97" i="3" s="1"/>
  <c r="D94" i="8"/>
  <c r="D91" i="8"/>
  <c r="C88" i="8"/>
  <c r="Q88" i="3" s="1"/>
  <c r="D85" i="8"/>
  <c r="D82" i="8"/>
  <c r="N82" i="3" s="1"/>
  <c r="B78" i="8"/>
  <c r="E78" i="3" s="1"/>
  <c r="D76" i="8"/>
  <c r="B72" i="8"/>
  <c r="D70" i="8"/>
  <c r="Q70" i="3" s="1"/>
  <c r="B66" i="8"/>
  <c r="B60" i="8"/>
  <c r="P60" i="3" s="1"/>
  <c r="B57" i="8"/>
  <c r="C54" i="8"/>
  <c r="R54" i="3" s="1"/>
  <c r="B51" i="8"/>
  <c r="R51" i="3" s="1"/>
  <c r="C49" i="8"/>
  <c r="B46" i="8"/>
  <c r="D44" i="8"/>
  <c r="C41" i="8"/>
  <c r="D39" i="8"/>
  <c r="N39" i="3" s="1"/>
  <c r="C36" i="8"/>
  <c r="C31" i="8"/>
  <c r="N31" i="3" s="1"/>
  <c r="O31" i="3" s="1"/>
  <c r="B28" i="8"/>
  <c r="D26" i="8"/>
  <c r="N26" i="3" s="1"/>
  <c r="B23" i="8"/>
  <c r="D21" i="8"/>
  <c r="C18" i="8"/>
  <c r="D16" i="8"/>
  <c r="N16" i="3" s="1"/>
  <c r="C13" i="8"/>
  <c r="B10" i="8"/>
  <c r="R10" i="3" s="1"/>
  <c r="D8" i="8"/>
  <c r="Q8" i="3" s="1"/>
  <c r="C5" i="8"/>
  <c r="D3" i="8"/>
  <c r="B5" i="8"/>
  <c r="C26" i="8"/>
  <c r="D47" i="8"/>
  <c r="C70" i="8"/>
  <c r="C94" i="8"/>
  <c r="C120" i="8"/>
  <c r="C152" i="8"/>
  <c r="C176" i="8"/>
  <c r="N176" i="3" s="1"/>
  <c r="B183" i="8"/>
  <c r="P183" i="3" s="1"/>
  <c r="C8" i="8"/>
  <c r="D29" i="8"/>
  <c r="B49" i="8"/>
  <c r="D73" i="8"/>
  <c r="Q73" i="3" s="1"/>
  <c r="B97" i="8"/>
  <c r="C124" i="8"/>
  <c r="C156" i="8"/>
  <c r="N156" i="3" s="1"/>
  <c r="G138" i="8"/>
  <c r="F141" i="8"/>
  <c r="G146" i="8"/>
  <c r="E151" i="8"/>
  <c r="F157" i="8"/>
  <c r="T157" i="3" s="1"/>
  <c r="G162" i="8"/>
  <c r="E167" i="8"/>
  <c r="F173" i="8"/>
  <c r="K173" i="3" s="1"/>
  <c r="G178" i="8"/>
  <c r="E183" i="8"/>
  <c r="E138" i="8"/>
  <c r="G142" i="8"/>
  <c r="E147" i="8"/>
  <c r="F153" i="8"/>
  <c r="W153" i="3" s="1"/>
  <c r="G158" i="8"/>
  <c r="E163" i="8"/>
  <c r="F169" i="8"/>
  <c r="W169" i="3" s="1"/>
  <c r="G174" i="8"/>
  <c r="E179" i="8"/>
  <c r="V179" i="3" s="1"/>
  <c r="E187" i="8"/>
  <c r="G139" i="8"/>
  <c r="F143" i="8"/>
  <c r="G148" i="8"/>
  <c r="E153" i="8"/>
  <c r="K153" i="3" s="1"/>
  <c r="F159" i="8"/>
  <c r="G164" i="8"/>
  <c r="E169" i="8"/>
  <c r="F175" i="8"/>
  <c r="G180" i="8"/>
  <c r="W180" i="3" s="1"/>
  <c r="G3" i="8"/>
  <c r="F139" i="8"/>
  <c r="E143" i="8"/>
  <c r="F149" i="8"/>
  <c r="G154" i="8"/>
  <c r="W154" i="3" s="1"/>
  <c r="E159" i="8"/>
  <c r="F165" i="8"/>
  <c r="G170" i="8"/>
  <c r="T170" i="3" s="1"/>
  <c r="E175" i="8"/>
  <c r="F181" i="8"/>
  <c r="G2" i="8"/>
  <c r="T2" i="3" s="1"/>
  <c r="G140" i="8"/>
  <c r="T140" i="3" s="1"/>
  <c r="F145" i="8"/>
  <c r="G150" i="8"/>
  <c r="W150" i="3" s="1"/>
  <c r="E155" i="8"/>
  <c r="F161" i="8"/>
  <c r="W161" i="3" s="1"/>
  <c r="G166" i="8"/>
  <c r="K166" i="3" s="1"/>
  <c r="E171" i="8"/>
  <c r="F177" i="8"/>
  <c r="W177" i="3" s="1"/>
  <c r="G182" i="8"/>
  <c r="W182" i="3" s="1"/>
  <c r="G141" i="8"/>
  <c r="E145" i="8"/>
  <c r="V145" i="3" s="1"/>
  <c r="F151" i="8"/>
  <c r="G156" i="8"/>
  <c r="T156" i="3" s="1"/>
  <c r="E161" i="8"/>
  <c r="F167" i="8"/>
  <c r="G172" i="8"/>
  <c r="T172" i="3" s="1"/>
  <c r="U172" i="3" s="1"/>
  <c r="E177" i="8"/>
  <c r="N10" i="3"/>
  <c r="W179" i="3"/>
  <c r="E103" i="3"/>
  <c r="R103" i="3"/>
  <c r="E135" i="3"/>
  <c r="R135" i="3"/>
  <c r="P144" i="3"/>
  <c r="P89" i="3"/>
  <c r="E89" i="3"/>
  <c r="R89" i="3"/>
  <c r="N113" i="3"/>
  <c r="Q113" i="3"/>
  <c r="N145" i="3"/>
  <c r="Q145" i="3"/>
  <c r="Q45" i="3"/>
  <c r="E65" i="3"/>
  <c r="P130" i="3"/>
  <c r="E130" i="3"/>
  <c r="R130" i="3"/>
  <c r="R162" i="3"/>
  <c r="P162" i="3"/>
  <c r="E162" i="3"/>
  <c r="Q10" i="3"/>
  <c r="R33" i="3"/>
  <c r="P33" i="3"/>
  <c r="E33" i="3"/>
  <c r="Q78" i="3"/>
  <c r="N135" i="3"/>
  <c r="Q135" i="3"/>
  <c r="N144" i="3"/>
  <c r="Q144" i="3"/>
  <c r="T166" i="3"/>
  <c r="R173" i="3"/>
  <c r="R71" i="3"/>
  <c r="P153" i="3"/>
  <c r="P68" i="3"/>
  <c r="Q81" i="3"/>
  <c r="E81" i="3"/>
  <c r="Q112" i="3"/>
  <c r="Q174" i="3"/>
  <c r="N174" i="3"/>
  <c r="E174" i="3"/>
  <c r="P174" i="3"/>
  <c r="R174" i="3"/>
  <c r="W174" i="3"/>
  <c r="W151" i="3"/>
  <c r="T151" i="3"/>
  <c r="K151" i="3"/>
  <c r="V151" i="3"/>
  <c r="X151" i="3"/>
  <c r="N124" i="3"/>
  <c r="Q124" i="3"/>
  <c r="Q13" i="3"/>
  <c r="Q85" i="3"/>
  <c r="N89" i="3"/>
  <c r="O89" i="3" s="1"/>
  <c r="N71" i="3"/>
  <c r="Q71" i="3"/>
  <c r="N121" i="3"/>
  <c r="Q121" i="3"/>
  <c r="N153" i="3"/>
  <c r="Q153" i="3"/>
  <c r="Q130" i="3"/>
  <c r="N130" i="3"/>
  <c r="Q162" i="3"/>
  <c r="N162" i="3"/>
  <c r="Q33" i="3"/>
  <c r="Q108" i="3"/>
  <c r="E138" i="3"/>
  <c r="P172" i="3"/>
  <c r="E172" i="3"/>
  <c r="R172" i="3"/>
  <c r="P84" i="3"/>
  <c r="N160" i="3"/>
  <c r="Q160" i="3"/>
  <c r="R179" i="3"/>
  <c r="E77" i="3"/>
  <c r="P74" i="3"/>
  <c r="Q134" i="3"/>
  <c r="R188" i="3"/>
  <c r="N172" i="3"/>
  <c r="O172" i="3" s="1"/>
  <c r="Q172" i="3"/>
  <c r="V173" i="3"/>
  <c r="T141" i="3"/>
  <c r="U141" i="3" s="1"/>
  <c r="T145" i="3"/>
  <c r="U145" i="3" s="1"/>
  <c r="W145" i="3"/>
  <c r="T154" i="3"/>
  <c r="U154" i="3" s="1"/>
  <c r="K154" i="3"/>
  <c r="W164" i="3"/>
  <c r="T164" i="3"/>
  <c r="U164" i="3" s="1"/>
  <c r="K164" i="3"/>
  <c r="W141" i="3"/>
  <c r="Q18" i="3"/>
  <c r="E66" i="3"/>
  <c r="N91" i="3"/>
  <c r="O91" i="3" s="1"/>
  <c r="R119" i="3"/>
  <c r="P119" i="3"/>
  <c r="E119" i="3"/>
  <c r="P151" i="3"/>
  <c r="E151" i="3"/>
  <c r="R151" i="3"/>
  <c r="P160" i="3"/>
  <c r="E160" i="3"/>
  <c r="R160" i="3"/>
  <c r="R52" i="3"/>
  <c r="N77" i="3"/>
  <c r="O77" i="3" s="1"/>
  <c r="Q77" i="3"/>
  <c r="N129" i="3"/>
  <c r="O129" i="3" s="1"/>
  <c r="Q129" i="3"/>
  <c r="N161" i="3"/>
  <c r="O161" i="3" s="1"/>
  <c r="Q161" i="3"/>
  <c r="P80" i="3"/>
  <c r="N138" i="3"/>
  <c r="O138" i="3" s="1"/>
  <c r="Q171" i="3"/>
  <c r="P171" i="3"/>
  <c r="N171" i="3"/>
  <c r="O171" i="3" s="1"/>
  <c r="E171" i="3"/>
  <c r="R171" i="3"/>
  <c r="Q15" i="3"/>
  <c r="R146" i="3"/>
  <c r="Q187" i="3"/>
  <c r="N187" i="3"/>
  <c r="O187" i="3" s="1"/>
  <c r="R187" i="3"/>
  <c r="N119" i="3"/>
  <c r="O119" i="3" s="1"/>
  <c r="Q119" i="3"/>
  <c r="N151" i="3"/>
  <c r="O151" i="3" s="1"/>
  <c r="Q151" i="3"/>
  <c r="R41" i="3"/>
  <c r="P41" i="3"/>
  <c r="E41" i="3"/>
  <c r="Q106" i="3"/>
  <c r="P155" i="3"/>
  <c r="P34" i="3"/>
  <c r="E137" i="3"/>
  <c r="Q43" i="3"/>
  <c r="E150" i="3"/>
  <c r="Q155" i="3"/>
  <c r="Q91" i="3"/>
  <c r="Q157" i="3"/>
  <c r="Q97" i="3"/>
  <c r="Q52" i="3"/>
  <c r="Q137" i="3"/>
  <c r="P169" i="3"/>
  <c r="Q28" i="3"/>
  <c r="W166" i="3"/>
  <c r="T167" i="3"/>
  <c r="U167" i="3" s="1"/>
  <c r="W167" i="3"/>
  <c r="W148" i="3"/>
  <c r="T148" i="3"/>
  <c r="U148" i="3" s="1"/>
  <c r="K167" i="3"/>
  <c r="V167" i="3"/>
  <c r="X167" i="3"/>
  <c r="R140" i="3"/>
  <c r="E42" i="3"/>
  <c r="R145" i="3"/>
  <c r="N185" i="3"/>
  <c r="O185" i="3" s="1"/>
  <c r="Q185" i="3"/>
  <c r="P62" i="3"/>
  <c r="N93" i="3"/>
  <c r="O93" i="3" s="1"/>
  <c r="Q93" i="3"/>
  <c r="Q118" i="3"/>
  <c r="N118" i="3"/>
  <c r="O118" i="3" s="1"/>
  <c r="Q150" i="3"/>
  <c r="N150" i="3"/>
  <c r="O150" i="3" s="1"/>
  <c r="Q2" i="3"/>
  <c r="R48" i="3"/>
  <c r="Q75" i="3"/>
  <c r="N75" i="3"/>
  <c r="O75" i="3" s="1"/>
  <c r="P158" i="3"/>
  <c r="Q51" i="3"/>
  <c r="P75" i="3"/>
  <c r="E75" i="3"/>
  <c r="R75" i="3"/>
  <c r="N103" i="3"/>
  <c r="O103" i="3" s="1"/>
  <c r="Q103" i="3"/>
  <c r="N163" i="3"/>
  <c r="O163" i="3" s="1"/>
  <c r="R18" i="3"/>
  <c r="P18" i="3"/>
  <c r="E18" i="3"/>
  <c r="Q89" i="3"/>
  <c r="W142" i="3"/>
  <c r="Q125" i="3"/>
  <c r="P52" i="3" l="1"/>
  <c r="X173" i="3"/>
  <c r="X177" i="3"/>
  <c r="E132" i="3"/>
  <c r="Q17" i="3"/>
  <c r="E83" i="3"/>
  <c r="E107" i="3"/>
  <c r="R137" i="3"/>
  <c r="P177" i="3"/>
  <c r="E2" i="3"/>
  <c r="E96" i="3"/>
  <c r="E127" i="3"/>
  <c r="R122" i="3"/>
  <c r="W173" i="3"/>
  <c r="R100" i="3"/>
  <c r="Q11" i="3"/>
  <c r="Q146" i="3"/>
  <c r="N107" i="3"/>
  <c r="O107" i="3" s="1"/>
  <c r="T173" i="3"/>
  <c r="R180" i="3"/>
  <c r="R28" i="3"/>
  <c r="Q110" i="3"/>
  <c r="Q37" i="3"/>
  <c r="P61" i="3"/>
  <c r="E95" i="3"/>
  <c r="Q4" i="3"/>
  <c r="E45" i="3"/>
  <c r="R68" i="3"/>
  <c r="P30" i="3"/>
  <c r="P105" i="3"/>
  <c r="P13" i="3"/>
  <c r="N36" i="3"/>
  <c r="R57" i="3"/>
  <c r="P81" i="3"/>
  <c r="R108" i="3"/>
  <c r="Q132" i="3"/>
  <c r="E128" i="3"/>
  <c r="E54" i="3"/>
  <c r="K172" i="3"/>
  <c r="R60" i="3"/>
  <c r="Q54" i="3"/>
  <c r="N54" i="3"/>
  <c r="X172" i="3"/>
  <c r="Q169" i="3"/>
  <c r="R143" i="3"/>
  <c r="Q29" i="3"/>
  <c r="P47" i="3"/>
  <c r="P156" i="3"/>
  <c r="E161" i="3"/>
  <c r="Q30" i="3"/>
  <c r="R156" i="3"/>
  <c r="R169" i="3"/>
  <c r="X2" i="3"/>
  <c r="W2" i="3"/>
  <c r="X153" i="3"/>
  <c r="X143" i="3"/>
  <c r="Q63" i="3"/>
  <c r="N143" i="3"/>
  <c r="R27" i="3"/>
  <c r="E57" i="3"/>
  <c r="N13" i="3"/>
  <c r="P121" i="3"/>
  <c r="P139" i="3"/>
  <c r="E167" i="3"/>
  <c r="X178" i="3"/>
  <c r="E158" i="3"/>
  <c r="P48" i="3"/>
  <c r="P54" i="3"/>
  <c r="N79" i="3"/>
  <c r="O79" i="3" s="1"/>
  <c r="R70" i="3"/>
  <c r="K175" i="3"/>
  <c r="N111" i="3"/>
  <c r="R88" i="3"/>
  <c r="P39" i="3"/>
  <c r="Q36" i="3"/>
  <c r="R81" i="3"/>
  <c r="Q126" i="3"/>
  <c r="R153" i="3"/>
  <c r="P95" i="3"/>
  <c r="N109" i="3"/>
  <c r="Q68" i="3"/>
  <c r="N48" i="3"/>
  <c r="K161" i="3"/>
  <c r="T143" i="3"/>
  <c r="K162" i="3"/>
  <c r="R82" i="3"/>
  <c r="R178" i="3"/>
  <c r="P126" i="3"/>
  <c r="E25" i="3"/>
  <c r="N73" i="3"/>
  <c r="O73" i="3" s="1"/>
  <c r="Q128" i="3"/>
  <c r="Q57" i="3"/>
  <c r="P180" i="3"/>
  <c r="Q48" i="3"/>
  <c r="Q95" i="3"/>
  <c r="E143" i="3"/>
  <c r="Q164" i="3"/>
  <c r="N173" i="3"/>
  <c r="O173" i="3" s="1"/>
  <c r="E68" i="3"/>
  <c r="E71" i="3"/>
  <c r="P173" i="3"/>
  <c r="Q31" i="3"/>
  <c r="P82" i="3"/>
  <c r="V2" i="3"/>
  <c r="Q116" i="3"/>
  <c r="P25" i="3"/>
  <c r="P79" i="3"/>
  <c r="K143" i="3"/>
  <c r="P143" i="3"/>
  <c r="N57" i="3"/>
  <c r="O57" i="3" s="1"/>
  <c r="E10" i="3"/>
  <c r="T146" i="3"/>
  <c r="R92" i="3"/>
  <c r="R53" i="3"/>
  <c r="E134" i="3"/>
  <c r="R111" i="3"/>
  <c r="R63" i="3"/>
  <c r="P178" i="3"/>
  <c r="X154" i="3"/>
  <c r="T3" i="3"/>
  <c r="T174" i="3"/>
  <c r="U174" i="3" s="1"/>
  <c r="X158" i="3"/>
  <c r="T142" i="3"/>
  <c r="U142" i="3" s="1"/>
  <c r="N83" i="3"/>
  <c r="O83" i="3" s="1"/>
  <c r="N99" i="3"/>
  <c r="N115" i="3"/>
  <c r="O115" i="3" s="1"/>
  <c r="P131" i="3"/>
  <c r="N147" i="3"/>
  <c r="O147" i="3" s="1"/>
  <c r="Q163" i="3"/>
  <c r="Q179" i="3"/>
  <c r="Q120" i="3"/>
  <c r="E136" i="3"/>
  <c r="N152" i="3"/>
  <c r="O152" i="3" s="1"/>
  <c r="Q168" i="3"/>
  <c r="R184" i="3"/>
  <c r="E170" i="3"/>
  <c r="P187" i="3"/>
  <c r="E126" i="3"/>
  <c r="Q82" i="3"/>
  <c r="N128" i="3"/>
  <c r="O128" i="3" s="1"/>
  <c r="E27" i="3"/>
  <c r="N139" i="3"/>
  <c r="O139" i="3" s="1"/>
  <c r="R121" i="3"/>
  <c r="R167" i="3"/>
  <c r="N7" i="3"/>
  <c r="E7" i="3"/>
  <c r="R126" i="3"/>
  <c r="V143" i="3"/>
  <c r="V178" i="3"/>
  <c r="E109" i="3"/>
  <c r="P27" i="3"/>
  <c r="Q7" i="3"/>
  <c r="P45" i="3"/>
  <c r="Q27" i="3"/>
  <c r="E139" i="3"/>
  <c r="P10" i="3"/>
  <c r="P167" i="3"/>
  <c r="K181" i="3"/>
  <c r="N186" i="3"/>
  <c r="O186" i="3" s="1"/>
  <c r="R128" i="3"/>
  <c r="P109" i="3"/>
  <c r="R94" i="3"/>
  <c r="P73" i="3"/>
  <c r="P132" i="3"/>
  <c r="E164" i="3"/>
  <c r="E37" i="3"/>
  <c r="P46" i="3"/>
  <c r="E85" i="3"/>
  <c r="E58" i="3"/>
  <c r="N34" i="3"/>
  <c r="O34" i="3" s="1"/>
  <c r="P31" i="3"/>
  <c r="N158" i="3"/>
  <c r="R7" i="3"/>
  <c r="T182" i="3"/>
  <c r="U182" i="3" s="1"/>
  <c r="P128" i="3"/>
  <c r="X175" i="3"/>
  <c r="T175" i="3"/>
  <c r="P57" i="3"/>
  <c r="P108" i="3"/>
  <c r="Q167" i="3"/>
  <c r="Q158" i="3"/>
  <c r="R45" i="3"/>
  <c r="R95" i="3"/>
  <c r="N37" i="3"/>
  <c r="E185" i="3"/>
  <c r="N127" i="3"/>
  <c r="O127" i="3" s="1"/>
  <c r="E108" i="3"/>
  <c r="W159" i="3"/>
  <c r="N21" i="3"/>
  <c r="N63" i="3"/>
  <c r="O63" i="3" s="1"/>
  <c r="P14" i="3"/>
  <c r="V175" i="3"/>
  <c r="P92" i="3"/>
  <c r="T139" i="3"/>
  <c r="E175" i="3"/>
  <c r="P136" i="3"/>
  <c r="Q21" i="3"/>
  <c r="E93" i="3"/>
  <c r="R83" i="3"/>
  <c r="P164" i="3"/>
  <c r="P20" i="3"/>
  <c r="Q80" i="3"/>
  <c r="P70" i="3"/>
  <c r="X169" i="3"/>
  <c r="Q136" i="3"/>
  <c r="N179" i="3"/>
  <c r="O179" i="3" s="1"/>
  <c r="K2" i="3"/>
  <c r="E168" i="3"/>
  <c r="Q58" i="3"/>
  <c r="N47" i="3"/>
  <c r="P115" i="3"/>
  <c r="P147" i="3"/>
  <c r="P21" i="3"/>
  <c r="P29" i="3"/>
  <c r="Q98" i="3"/>
  <c r="P9" i="3"/>
  <c r="R50" i="3"/>
  <c r="R74" i="3"/>
  <c r="P35" i="3"/>
  <c r="R87" i="3"/>
  <c r="R142" i="3"/>
  <c r="P179" i="3"/>
  <c r="N18" i="3"/>
  <c r="O18" i="3" s="1"/>
  <c r="N41" i="3"/>
  <c r="N88" i="3"/>
  <c r="O88" i="3" s="1"/>
  <c r="Q115" i="3"/>
  <c r="Q147" i="3"/>
  <c r="N106" i="3"/>
  <c r="K182" i="3"/>
  <c r="N58" i="3"/>
  <c r="O58" i="3" s="1"/>
  <c r="P58" i="3"/>
  <c r="K177" i="3"/>
  <c r="R2" i="3"/>
  <c r="Q35" i="3"/>
  <c r="Q104" i="3"/>
  <c r="P26" i="3"/>
  <c r="K178" i="3"/>
  <c r="W140" i="3"/>
  <c r="R6" i="3"/>
  <c r="V159" i="3"/>
  <c r="K169" i="3"/>
  <c r="V182" i="3"/>
  <c r="V177" i="3"/>
  <c r="R150" i="3"/>
  <c r="P93" i="3"/>
  <c r="R132" i="3"/>
  <c r="R26" i="3"/>
  <c r="T178" i="3"/>
  <c r="U178" i="3" s="1"/>
  <c r="R20" i="3"/>
  <c r="E80" i="3"/>
  <c r="N56" i="3"/>
  <c r="O56" i="3" s="1"/>
  <c r="E70" i="3"/>
  <c r="V154" i="3"/>
  <c r="X142" i="3"/>
  <c r="W172" i="3"/>
  <c r="N136" i="3"/>
  <c r="O136" i="3" s="1"/>
  <c r="E142" i="3"/>
  <c r="R21" i="3"/>
  <c r="P168" i="3"/>
  <c r="E84" i="3"/>
  <c r="R125" i="3"/>
  <c r="V166" i="3"/>
  <c r="Q34" i="3"/>
  <c r="W11" i="3"/>
  <c r="N131" i="3"/>
  <c r="O131" i="3" s="1"/>
  <c r="Q20" i="3"/>
  <c r="E34" i="3"/>
  <c r="P66" i="3"/>
  <c r="X174" i="3"/>
  <c r="V142" i="3"/>
  <c r="X159" i="3"/>
  <c r="R84" i="3"/>
  <c r="Q6" i="3"/>
  <c r="R116" i="3"/>
  <c r="T159" i="3"/>
  <c r="U159" i="3" s="1"/>
  <c r="N20" i="3"/>
  <c r="N17" i="3"/>
  <c r="E177" i="3"/>
  <c r="R59" i="3"/>
  <c r="E69" i="3"/>
  <c r="R96" i="3"/>
  <c r="E154" i="3"/>
  <c r="E31" i="3"/>
  <c r="N59" i="3"/>
  <c r="O59" i="3" s="1"/>
  <c r="E155" i="3"/>
  <c r="R80" i="3"/>
  <c r="R99" i="3"/>
  <c r="K158" i="3"/>
  <c r="Q123" i="3"/>
  <c r="R118" i="3"/>
  <c r="P137" i="3"/>
  <c r="P37" i="3"/>
  <c r="E73" i="3"/>
  <c r="T169" i="3"/>
  <c r="U169" i="3" s="1"/>
  <c r="E43" i="3"/>
  <c r="E187" i="3"/>
  <c r="R14" i="3"/>
  <c r="R66" i="3"/>
  <c r="K174" i="3"/>
  <c r="X140" i="3"/>
  <c r="E15" i="3"/>
  <c r="Q84" i="3"/>
  <c r="R152" i="3"/>
  <c r="E116" i="3"/>
  <c r="N66" i="3"/>
  <c r="R22" i="3"/>
  <c r="P99" i="3"/>
  <c r="T158" i="3"/>
  <c r="U158" i="3" s="1"/>
  <c r="R107" i="3"/>
  <c r="Q14" i="3"/>
  <c r="P15" i="3"/>
  <c r="E152" i="3"/>
  <c r="P116" i="3"/>
  <c r="N15" i="3"/>
  <c r="W178" i="3"/>
  <c r="R31" i="3"/>
  <c r="P17" i="3"/>
  <c r="Q142" i="3"/>
  <c r="E99" i="3"/>
  <c r="V158" i="3"/>
  <c r="R136" i="3"/>
  <c r="Q94" i="3"/>
  <c r="P2" i="3"/>
  <c r="E118" i="3"/>
  <c r="P107" i="3"/>
  <c r="R37" i="3"/>
  <c r="R164" i="3"/>
  <c r="R73" i="3"/>
  <c r="N70" i="3"/>
  <c r="O70" i="3" s="1"/>
  <c r="R43" i="3"/>
  <c r="E104" i="3"/>
  <c r="P94" i="3"/>
  <c r="Q152" i="3"/>
  <c r="V172" i="3"/>
  <c r="R9" i="3"/>
  <c r="K140" i="3"/>
  <c r="P56" i="3"/>
  <c r="P152" i="3"/>
  <c r="E6" i="3"/>
  <c r="E82" i="3"/>
  <c r="P78" i="3"/>
  <c r="N94" i="3"/>
  <c r="O94" i="3" s="1"/>
  <c r="P104" i="3"/>
  <c r="E94" i="3"/>
  <c r="V140" i="3"/>
  <c r="E56" i="3"/>
  <c r="X182" i="3"/>
  <c r="Q56" i="3"/>
  <c r="R104" i="3"/>
  <c r="R168" i="3"/>
  <c r="X187" i="3"/>
  <c r="P6" i="3"/>
  <c r="R78" i="3"/>
  <c r="N116" i="3"/>
  <c r="N180" i="3"/>
  <c r="K184" i="3"/>
  <c r="K6" i="3"/>
  <c r="V20" i="3"/>
  <c r="Q39" i="3"/>
  <c r="Q47" i="3"/>
  <c r="Q41" i="3"/>
  <c r="V169" i="3"/>
  <c r="P63" i="3"/>
  <c r="Q111" i="3"/>
  <c r="E166" i="3"/>
  <c r="E74" i="3"/>
  <c r="E9" i="3"/>
  <c r="R77" i="3"/>
  <c r="R29" i="3"/>
  <c r="E21" i="3"/>
  <c r="E60" i="3"/>
  <c r="K179" i="3"/>
  <c r="N140" i="3"/>
  <c r="O140" i="3" s="1"/>
  <c r="P111" i="3"/>
  <c r="P125" i="3"/>
  <c r="E47" i="3"/>
  <c r="E39" i="3"/>
  <c r="R105" i="3"/>
  <c r="E30" i="3"/>
  <c r="Q92" i="3"/>
  <c r="E16" i="3"/>
  <c r="N30" i="3"/>
  <c r="O30" i="3" s="1"/>
  <c r="T11" i="3"/>
  <c r="U11" i="3" s="1"/>
  <c r="W20" i="3"/>
  <c r="X150" i="3"/>
  <c r="E188" i="3"/>
  <c r="N166" i="3"/>
  <c r="O166" i="3" s="1"/>
  <c r="R161" i="3"/>
  <c r="E156" i="3"/>
  <c r="K146" i="3"/>
  <c r="K159" i="3"/>
  <c r="E98" i="3"/>
  <c r="R47" i="3"/>
  <c r="R39" i="3"/>
  <c r="V187" i="3"/>
  <c r="E105" i="3"/>
  <c r="R30" i="3"/>
  <c r="R16" i="3"/>
  <c r="E92" i="3"/>
  <c r="V174" i="3"/>
  <c r="Q180" i="3"/>
  <c r="V6" i="3"/>
  <c r="K150" i="3"/>
  <c r="E35" i="3"/>
  <c r="R166" i="3"/>
  <c r="E50" i="3"/>
  <c r="P161" i="3"/>
  <c r="N157" i="3"/>
  <c r="O157" i="3" s="1"/>
  <c r="R147" i="3"/>
  <c r="V146" i="3"/>
  <c r="P98" i="3"/>
  <c r="K187" i="3"/>
  <c r="E102" i="3"/>
  <c r="W33" i="3"/>
  <c r="R115" i="3"/>
  <c r="T150" i="3"/>
  <c r="N134" i="3"/>
  <c r="O134" i="3" s="1"/>
  <c r="P50" i="3"/>
  <c r="N125" i="3"/>
  <c r="R124" i="3"/>
  <c r="E147" i="3"/>
  <c r="X146" i="3"/>
  <c r="X145" i="3"/>
  <c r="R157" i="3"/>
  <c r="R98" i="3"/>
  <c r="P102" i="3"/>
  <c r="Q83" i="3"/>
  <c r="Q72" i="3"/>
  <c r="W184" i="3"/>
  <c r="X20" i="3"/>
  <c r="E115" i="3"/>
  <c r="V150" i="3"/>
  <c r="R129" i="3"/>
  <c r="P124" i="3"/>
  <c r="K145" i="3"/>
  <c r="Q60" i="3"/>
  <c r="E157" i="3"/>
  <c r="Q74" i="3"/>
  <c r="R134" i="3"/>
  <c r="P53" i="3"/>
  <c r="R102" i="3"/>
  <c r="W158" i="3"/>
  <c r="E131" i="3"/>
  <c r="P163" i="3"/>
  <c r="R32" i="3"/>
  <c r="E79" i="3"/>
  <c r="R106" i="3"/>
  <c r="P140" i="3"/>
  <c r="Q131" i="3"/>
  <c r="K20" i="3"/>
  <c r="T20" i="3"/>
  <c r="Q53" i="3"/>
  <c r="P142" i="3"/>
  <c r="Q166" i="3"/>
  <c r="N105" i="3"/>
  <c r="O105" i="3" s="1"/>
  <c r="P129" i="3"/>
  <c r="E29" i="3"/>
  <c r="X179" i="3"/>
  <c r="E179" i="3"/>
  <c r="Q50" i="3"/>
  <c r="P134" i="3"/>
  <c r="E53" i="3"/>
  <c r="N53" i="3"/>
  <c r="O53" i="3" s="1"/>
  <c r="K3" i="3"/>
  <c r="P120" i="3"/>
  <c r="N168" i="3"/>
  <c r="N14" i="3"/>
  <c r="N25" i="3"/>
  <c r="N2" i="3"/>
  <c r="O2" i="3" s="1"/>
  <c r="Q16" i="3"/>
  <c r="Q26" i="3"/>
  <c r="T153" i="3"/>
  <c r="U153" i="3" s="1"/>
  <c r="V153" i="3"/>
  <c r="V162" i="3"/>
  <c r="X161" i="3"/>
  <c r="W139" i="3"/>
  <c r="F41" i="8"/>
  <c r="E45" i="8"/>
  <c r="G50" i="8"/>
  <c r="E53" i="8"/>
  <c r="G58" i="8"/>
  <c r="E61" i="8"/>
  <c r="E66" i="8"/>
  <c r="E70" i="8"/>
  <c r="G74" i="8"/>
  <c r="F84" i="8"/>
  <c r="F104" i="8"/>
  <c r="E127" i="8"/>
  <c r="Q176" i="3"/>
  <c r="T162" i="3"/>
  <c r="K186" i="3"/>
  <c r="X186" i="3"/>
  <c r="G42" i="8"/>
  <c r="W42" i="3" s="1"/>
  <c r="G46" i="8"/>
  <c r="F50" i="8"/>
  <c r="W50" i="3" s="1"/>
  <c r="G54" i="8"/>
  <c r="F58" i="8"/>
  <c r="G62" i="8"/>
  <c r="G67" i="8"/>
  <c r="W67" i="3" s="1"/>
  <c r="G71" i="8"/>
  <c r="E74" i="8"/>
  <c r="G86" i="8"/>
  <c r="F106" i="8"/>
  <c r="F138" i="8"/>
  <c r="W138" i="3" s="1"/>
  <c r="X166" i="3"/>
  <c r="X162" i="3"/>
  <c r="N29" i="3"/>
  <c r="Q184" i="3"/>
  <c r="Q156" i="3"/>
  <c r="R69" i="3"/>
  <c r="P85" i="3"/>
  <c r="Q101" i="3"/>
  <c r="N117" i="3"/>
  <c r="Q133" i="3"/>
  <c r="P149" i="3"/>
  <c r="R165" i="3"/>
  <c r="Q181" i="3"/>
  <c r="R138" i="3"/>
  <c r="Q170" i="3"/>
  <c r="R170" i="3"/>
  <c r="G39" i="8"/>
  <c r="G43" i="8"/>
  <c r="E47" i="8"/>
  <c r="E51" i="8"/>
  <c r="G55" i="8"/>
  <c r="G59" i="8"/>
  <c r="G63" i="8"/>
  <c r="G68" i="8"/>
  <c r="E71" i="8"/>
  <c r="E75" i="8"/>
  <c r="F90" i="8"/>
  <c r="F111" i="8"/>
  <c r="G130" i="8"/>
  <c r="W181" i="3"/>
  <c r="W165" i="3"/>
  <c r="T149" i="3"/>
  <c r="U149" i="3" s="1"/>
  <c r="V180" i="3"/>
  <c r="X164" i="3"/>
  <c r="V148" i="3"/>
  <c r="E39" i="8"/>
  <c r="F43" i="8"/>
  <c r="G48" i="8"/>
  <c r="G52" i="8"/>
  <c r="G56" i="8"/>
  <c r="E59" i="8"/>
  <c r="G64" i="8"/>
  <c r="F68" i="8"/>
  <c r="E72" i="8"/>
  <c r="G77" i="8"/>
  <c r="G93" i="8"/>
  <c r="F114" i="8"/>
  <c r="R17" i="3"/>
  <c r="R23" i="3"/>
  <c r="R46" i="3"/>
  <c r="Q5" i="3"/>
  <c r="R49" i="3"/>
  <c r="N100" i="3"/>
  <c r="O100" i="3" s="1"/>
  <c r="E159" i="3"/>
  <c r="P88" i="3"/>
  <c r="R61" i="3"/>
  <c r="E36" i="3"/>
  <c r="R13" i="3"/>
  <c r="N11" i="3"/>
  <c r="G40" i="8"/>
  <c r="E43" i="8"/>
  <c r="K43" i="3" s="1"/>
  <c r="F48" i="8"/>
  <c r="W48" i="3" s="1"/>
  <c r="F52" i="8"/>
  <c r="X52" i="3" s="1"/>
  <c r="F56" i="8"/>
  <c r="F60" i="8"/>
  <c r="E64" i="8"/>
  <c r="G69" i="8"/>
  <c r="G73" i="8"/>
  <c r="W73" i="3" s="1"/>
  <c r="G78" i="8"/>
  <c r="E95" i="8"/>
  <c r="G119" i="8"/>
  <c r="F116" i="8"/>
  <c r="R76" i="3"/>
  <c r="E19" i="3"/>
  <c r="Q40" i="3"/>
  <c r="Q62" i="3"/>
  <c r="R86" i="3"/>
  <c r="R110" i="3"/>
  <c r="E176" i="3"/>
  <c r="R42" i="3"/>
  <c r="P113" i="3"/>
  <c r="P145" i="3"/>
  <c r="P97" i="3"/>
  <c r="N43" i="3"/>
  <c r="O43" i="3" s="1"/>
  <c r="N51" i="3"/>
  <c r="X6" i="3"/>
  <c r="G41" i="8"/>
  <c r="F45" i="8"/>
  <c r="E49" i="8"/>
  <c r="G53" i="8"/>
  <c r="E57" i="8"/>
  <c r="G61" i="8"/>
  <c r="G66" i="8"/>
  <c r="E69" i="8"/>
  <c r="V69" i="3" s="1"/>
  <c r="E73" i="8"/>
  <c r="E81" i="8"/>
  <c r="G101" i="8"/>
  <c r="N67" i="3"/>
  <c r="T29" i="3"/>
  <c r="T42" i="3"/>
  <c r="U42" i="3" s="1"/>
  <c r="K58" i="3"/>
  <c r="T71" i="3"/>
  <c r="U71" i="3" s="1"/>
  <c r="T181" i="3"/>
  <c r="U181" i="3" s="1"/>
  <c r="V161" i="3"/>
  <c r="K170" i="3"/>
  <c r="W157" i="3"/>
  <c r="T161" i="3"/>
  <c r="W29" i="3"/>
  <c r="X71" i="3"/>
  <c r="K148" i="3"/>
  <c r="K180" i="3"/>
  <c r="X156" i="3"/>
  <c r="V184" i="3"/>
  <c r="K71" i="3"/>
  <c r="X58" i="3"/>
  <c r="W71" i="3"/>
  <c r="V164" i="3"/>
  <c r="T165" i="3"/>
  <c r="U165" i="3" s="1"/>
  <c r="T180" i="3"/>
  <c r="U180" i="3" s="1"/>
  <c r="K156" i="3"/>
  <c r="X184" i="3"/>
  <c r="K29" i="3"/>
  <c r="X180" i="3"/>
  <c r="V156" i="3"/>
  <c r="T184" i="3"/>
  <c r="U184" i="3" s="1"/>
  <c r="X50" i="3"/>
  <c r="X170" i="3"/>
  <c r="X181" i="3"/>
  <c r="W149" i="3"/>
  <c r="W156" i="3"/>
  <c r="V170" i="3"/>
  <c r="W170" i="3"/>
  <c r="V181" i="3"/>
  <c r="T177" i="3"/>
  <c r="U177" i="3" s="1"/>
  <c r="X148" i="3"/>
  <c r="R36" i="3"/>
  <c r="P176" i="3"/>
  <c r="R79" i="3"/>
  <c r="P122" i="3"/>
  <c r="P141" i="3"/>
  <c r="P159" i="3"/>
  <c r="R72" i="3"/>
  <c r="Q46" i="3"/>
  <c r="N65" i="3"/>
  <c r="O65" i="3" s="1"/>
  <c r="N141" i="3"/>
  <c r="O141" i="3" s="1"/>
  <c r="N175" i="3"/>
  <c r="O175" i="3" s="1"/>
  <c r="R131" i="3"/>
  <c r="N49" i="3"/>
  <c r="O49" i="3" s="1"/>
  <c r="N146" i="3"/>
  <c r="O146" i="3" s="1"/>
  <c r="P59" i="3"/>
  <c r="E141" i="3"/>
  <c r="P19" i="3"/>
  <c r="R127" i="3"/>
  <c r="E46" i="3"/>
  <c r="Q23" i="3"/>
  <c r="R177" i="3"/>
  <c r="E55" i="3"/>
  <c r="R85" i="3"/>
  <c r="E165" i="3"/>
  <c r="Q32" i="3"/>
  <c r="E88" i="3"/>
  <c r="R38" i="3"/>
  <c r="P138" i="3"/>
  <c r="N85" i="3"/>
  <c r="Q117" i="3"/>
  <c r="E61" i="3"/>
  <c r="R65" i="3"/>
  <c r="E149" i="3"/>
  <c r="N76" i="3"/>
  <c r="Q67" i="3"/>
  <c r="E13" i="3"/>
  <c r="E62" i="3"/>
  <c r="P42" i="3"/>
  <c r="E140" i="3"/>
  <c r="Q159" i="3"/>
  <c r="Q96" i="3"/>
  <c r="E17" i="3"/>
  <c r="P127" i="3"/>
  <c r="Q61" i="3"/>
  <c r="P96" i="3"/>
  <c r="P170" i="3"/>
  <c r="P55" i="3"/>
  <c r="N120" i="3"/>
  <c r="O120" i="3" s="1"/>
  <c r="P100" i="3"/>
  <c r="E90" i="3"/>
  <c r="P146" i="3"/>
  <c r="Q38" i="3"/>
  <c r="Q138" i="3"/>
  <c r="R133" i="3"/>
  <c r="E101" i="3"/>
  <c r="P11" i="3"/>
  <c r="E87" i="3"/>
  <c r="P186" i="3"/>
  <c r="P65" i="3"/>
  <c r="E117" i="3"/>
  <c r="E184" i="3"/>
  <c r="N22" i="3"/>
  <c r="E145" i="3"/>
  <c r="Q86" i="3"/>
  <c r="Q55" i="3"/>
  <c r="N114" i="3"/>
  <c r="O114" i="3" s="1"/>
  <c r="E86" i="3"/>
  <c r="E8" i="3"/>
  <c r="R62" i="3"/>
  <c r="N62" i="3"/>
  <c r="O62" i="3" s="1"/>
  <c r="Q100" i="3"/>
  <c r="N159" i="3"/>
  <c r="O159" i="3" s="1"/>
  <c r="N5" i="3"/>
  <c r="O5" i="3" s="1"/>
  <c r="N69" i="3"/>
  <c r="O69" i="3" s="1"/>
  <c r="Q114" i="3"/>
  <c r="P86" i="3"/>
  <c r="N101" i="3"/>
  <c r="O101" i="3" s="1"/>
  <c r="P8" i="3"/>
  <c r="E23" i="3"/>
  <c r="N61" i="3"/>
  <c r="O61" i="3" s="1"/>
  <c r="N170" i="3"/>
  <c r="O170" i="3" s="1"/>
  <c r="N165" i="3"/>
  <c r="O165" i="3" s="1"/>
  <c r="E49" i="3"/>
  <c r="E100" i="3"/>
  <c r="P90" i="3"/>
  <c r="E133" i="3"/>
  <c r="P101" i="3"/>
  <c r="R11" i="3"/>
  <c r="P87" i="3"/>
  <c r="R67" i="3"/>
  <c r="R186" i="3"/>
  <c r="N181" i="3"/>
  <c r="O181" i="3" s="1"/>
  <c r="P22" i="3"/>
  <c r="R117" i="3"/>
  <c r="P184" i="3"/>
  <c r="E28" i="3"/>
  <c r="N90" i="3"/>
  <c r="O90" i="3" s="1"/>
  <c r="Q122" i="3"/>
  <c r="Q154" i="3"/>
  <c r="N28" i="3"/>
  <c r="O28" i="3" s="1"/>
  <c r="E40" i="3"/>
  <c r="R113" i="3"/>
  <c r="Q22" i="3"/>
  <c r="N40" i="3"/>
  <c r="O40" i="3" s="1"/>
  <c r="E106" i="3"/>
  <c r="Q49" i="3"/>
  <c r="Q127" i="3"/>
  <c r="R154" i="3"/>
  <c r="Q69" i="3"/>
  <c r="Q87" i="3"/>
  <c r="Q177" i="3"/>
  <c r="R8" i="3"/>
  <c r="P23" i="3"/>
  <c r="E110" i="3"/>
  <c r="Q165" i="3"/>
  <c r="P49" i="3"/>
  <c r="R90" i="3"/>
  <c r="R114" i="3"/>
  <c r="P133" i="3"/>
  <c r="E32" i="3"/>
  <c r="E67" i="3"/>
  <c r="R120" i="3"/>
  <c r="E22" i="3"/>
  <c r="P28" i="3"/>
  <c r="N32" i="3"/>
  <c r="Q186" i="3"/>
  <c r="N184" i="3"/>
  <c r="O184" i="3" s="1"/>
  <c r="P36" i="3"/>
  <c r="P40" i="3"/>
  <c r="E113" i="3"/>
  <c r="R176" i="3"/>
  <c r="Q19" i="3"/>
  <c r="P106" i="3"/>
  <c r="R163" i="3"/>
  <c r="P154" i="3"/>
  <c r="R185" i="3"/>
  <c r="N177" i="3"/>
  <c r="O177" i="3" s="1"/>
  <c r="P76" i="3"/>
  <c r="R159" i="3"/>
  <c r="P72" i="3"/>
  <c r="Q76" i="3"/>
  <c r="P69" i="3"/>
  <c r="P110" i="3"/>
  <c r="N133" i="3"/>
  <c r="O133" i="3" s="1"/>
  <c r="E114" i="3"/>
  <c r="P32" i="3"/>
  <c r="P67" i="3"/>
  <c r="E120" i="3"/>
  <c r="N149" i="3"/>
  <c r="O149" i="3" s="1"/>
  <c r="R175" i="3"/>
  <c r="N38" i="3"/>
  <c r="O38" i="3" s="1"/>
  <c r="N92" i="3"/>
  <c r="O92" i="3" s="1"/>
  <c r="N72" i="3"/>
  <c r="O72" i="3" s="1"/>
  <c r="R40" i="3"/>
  <c r="Q175" i="3"/>
  <c r="E163" i="3"/>
  <c r="P185" i="3"/>
  <c r="E59" i="3"/>
  <c r="R141" i="3"/>
  <c r="E76" i="3"/>
  <c r="E72" i="3"/>
  <c r="E38" i="3"/>
  <c r="Q149" i="3"/>
  <c r="P175" i="3"/>
  <c r="R149" i="3"/>
  <c r="U19" i="3"/>
  <c r="U36" i="3"/>
  <c r="O16" i="3"/>
  <c r="O178" i="3"/>
  <c r="U20" i="3"/>
  <c r="O182" i="3"/>
  <c r="O188" i="3"/>
  <c r="U29" i="3"/>
  <c r="U10" i="3"/>
  <c r="O180" i="3"/>
  <c r="U4" i="3"/>
  <c r="O116" i="3"/>
  <c r="O67" i="3"/>
  <c r="U27" i="3"/>
  <c r="U150" i="3"/>
  <c r="U173" i="3"/>
  <c r="U175" i="3"/>
  <c r="O143" i="3"/>
  <c r="O85" i="3"/>
  <c r="O11" i="3"/>
  <c r="O48" i="3"/>
  <c r="O66" i="3"/>
  <c r="O106" i="3"/>
  <c r="O124" i="3"/>
  <c r="O158" i="3"/>
  <c r="O99" i="3"/>
  <c r="O109" i="3"/>
  <c r="U157" i="3"/>
  <c r="U161" i="3"/>
  <c r="O39" i="3"/>
  <c r="O15" i="3"/>
  <c r="O50" i="3"/>
  <c r="O74" i="3"/>
  <c r="U179" i="3"/>
  <c r="O41" i="3"/>
  <c r="O132" i="3"/>
  <c r="O36" i="3"/>
  <c r="O117" i="3"/>
  <c r="O176" i="3"/>
  <c r="O144" i="3"/>
  <c r="O135" i="3"/>
  <c r="U162" i="3"/>
  <c r="O20" i="3"/>
  <c r="O80" i="3"/>
  <c r="O21" i="3"/>
  <c r="O60" i="3"/>
  <c r="O162" i="3"/>
  <c r="O153" i="3"/>
  <c r="O95" i="3"/>
  <c r="O13" i="3"/>
  <c r="O81" i="3"/>
  <c r="O37" i="3"/>
  <c r="U139" i="3"/>
  <c r="U156" i="3"/>
  <c r="O113" i="3"/>
  <c r="U3" i="3"/>
  <c r="O10" i="3"/>
  <c r="O6" i="3"/>
  <c r="O33" i="3"/>
  <c r="O108" i="3"/>
  <c r="B11" i="2"/>
  <c r="J177" i="3" s="1"/>
  <c r="U2" i="3"/>
  <c r="O174" i="3"/>
  <c r="O32" i="3"/>
  <c r="O7" i="3"/>
  <c r="O26" i="3"/>
  <c r="O76" i="3"/>
  <c r="O17" i="3"/>
  <c r="O84" i="3"/>
  <c r="O125" i="3"/>
  <c r="U146" i="3"/>
  <c r="U140" i="3"/>
  <c r="O71" i="3"/>
  <c r="U151" i="3"/>
  <c r="O164" i="3"/>
  <c r="O126" i="3"/>
  <c r="U166" i="3"/>
  <c r="U13" i="3"/>
  <c r="O167" i="3"/>
  <c r="O54" i="3"/>
  <c r="O145" i="3"/>
  <c r="U143" i="3"/>
  <c r="O168" i="3"/>
  <c r="O14" i="3"/>
  <c r="O22" i="3"/>
  <c r="O25" i="3"/>
  <c r="O111" i="3"/>
  <c r="O160" i="3"/>
  <c r="O130" i="3"/>
  <c r="O121" i="3"/>
  <c r="O68" i="3"/>
  <c r="O156" i="3"/>
  <c r="U170" i="3"/>
  <c r="O27" i="3"/>
  <c r="O29" i="3"/>
  <c r="O47" i="3"/>
  <c r="O82" i="3"/>
  <c r="O51" i="3"/>
  <c r="O78" i="3"/>
  <c r="I177" i="3"/>
  <c r="E52" i="3"/>
  <c r="F133" i="8"/>
  <c r="N35" i="3"/>
  <c r="O35" i="3" s="1"/>
  <c r="E135" i="8"/>
  <c r="W52" i="3"/>
  <c r="N12" i="3"/>
  <c r="O12" i="3" s="1"/>
  <c r="F163" i="8"/>
  <c r="W163" i="3" s="1"/>
  <c r="N19" i="3"/>
  <c r="O19" i="3" s="1"/>
  <c r="N23" i="3"/>
  <c r="O23" i="3" s="1"/>
  <c r="N46" i="3"/>
  <c r="O46" i="3" s="1"/>
  <c r="W58" i="3"/>
  <c r="N42" i="3"/>
  <c r="O42" i="3" s="1"/>
  <c r="N98" i="3"/>
  <c r="O98" i="3" s="1"/>
  <c r="V155" i="3"/>
  <c r="W155" i="3"/>
  <c r="K155" i="3"/>
  <c r="X155" i="3"/>
  <c r="H155" i="3"/>
  <c r="R112" i="3"/>
  <c r="E183" i="3"/>
  <c r="N9" i="3"/>
  <c r="O9" i="3" s="1"/>
  <c r="C3" i="8"/>
  <c r="W10" i="3"/>
  <c r="W43" i="3"/>
  <c r="G76" i="8"/>
  <c r="F80" i="8"/>
  <c r="E84" i="8"/>
  <c r="F88" i="8"/>
  <c r="T88" i="3" s="1"/>
  <c r="U88" i="3" s="1"/>
  <c r="F93" i="8"/>
  <c r="G99" i="8"/>
  <c r="E104" i="8"/>
  <c r="G109" i="8"/>
  <c r="E114" i="8"/>
  <c r="G120" i="8"/>
  <c r="E125" i="8"/>
  <c r="G131" i="8"/>
  <c r="F136" i="8"/>
  <c r="E165" i="8"/>
  <c r="V3" i="3"/>
  <c r="N8" i="3"/>
  <c r="O8" i="3" s="1"/>
  <c r="R64" i="3"/>
  <c r="N4" i="3"/>
  <c r="O4" i="3" s="1"/>
  <c r="C112" i="3"/>
  <c r="D24" i="8"/>
  <c r="X43" i="3"/>
  <c r="E80" i="8"/>
  <c r="G85" i="8"/>
  <c r="G89" i="8"/>
  <c r="F94" i="8"/>
  <c r="E99" i="8"/>
  <c r="F105" i="8"/>
  <c r="G110" i="8"/>
  <c r="F115" i="8"/>
  <c r="G121" i="8"/>
  <c r="F126" i="8"/>
  <c r="G132" i="8"/>
  <c r="E136" i="8"/>
  <c r="E185" i="8"/>
  <c r="X3" i="3"/>
  <c r="W3" i="3"/>
  <c r="N96" i="3"/>
  <c r="O96" i="3" s="1"/>
  <c r="C44" i="8"/>
  <c r="X31" i="3"/>
  <c r="F77" i="8"/>
  <c r="F81" i="8"/>
  <c r="E85" i="8"/>
  <c r="F89" i="8"/>
  <c r="T89" i="3" s="1"/>
  <c r="U89" i="3" s="1"/>
  <c r="F95" i="8"/>
  <c r="G100" i="8"/>
  <c r="E105" i="8"/>
  <c r="G111" i="8"/>
  <c r="E115" i="8"/>
  <c r="F121" i="8"/>
  <c r="E126" i="8"/>
  <c r="G133" i="8"/>
  <c r="E137" i="8"/>
  <c r="F183" i="8"/>
  <c r="P4" i="3"/>
  <c r="N86" i="3"/>
  <c r="O86" i="3" s="1"/>
  <c r="C148" i="8"/>
  <c r="F78" i="8"/>
  <c r="T78" i="3" s="1"/>
  <c r="U78" i="3" s="1"/>
  <c r="F82" i="8"/>
  <c r="F86" i="8"/>
  <c r="E90" i="8"/>
  <c r="E96" i="8"/>
  <c r="G102" i="8"/>
  <c r="E106" i="8"/>
  <c r="F112" i="8"/>
  <c r="E116" i="8"/>
  <c r="G123" i="8"/>
  <c r="G128" i="8"/>
  <c r="G134" i="8"/>
  <c r="G144" i="8"/>
  <c r="V144" i="3" s="1"/>
  <c r="G168" i="8"/>
  <c r="W168" i="3" s="1"/>
  <c r="G79" i="8"/>
  <c r="E82" i="8"/>
  <c r="E86" i="8"/>
  <c r="E91" i="8"/>
  <c r="E97" i="8"/>
  <c r="G103" i="8"/>
  <c r="F107" i="8"/>
  <c r="F113" i="8"/>
  <c r="E117" i="8"/>
  <c r="G124" i="8"/>
  <c r="E128" i="8"/>
  <c r="F134" i="8"/>
  <c r="G152" i="8"/>
  <c r="H152" i="3" s="1"/>
  <c r="R5" i="3"/>
  <c r="W25" i="3"/>
  <c r="F79" i="8"/>
  <c r="E83" i="8"/>
  <c r="G87" i="8"/>
  <c r="G92" i="8"/>
  <c r="G98" i="8"/>
  <c r="F103" i="8"/>
  <c r="E107" i="8"/>
  <c r="E113" i="8"/>
  <c r="E118" i="8"/>
  <c r="F124" i="8"/>
  <c r="G129" i="8"/>
  <c r="F135" i="8"/>
  <c r="Q12" i="3"/>
  <c r="E97" i="3"/>
  <c r="E12" i="3"/>
  <c r="Q64" i="3"/>
  <c r="D144" i="3"/>
  <c r="B4" i="3"/>
  <c r="E144" i="3"/>
  <c r="R123" i="3"/>
  <c r="N64" i="3"/>
  <c r="O64" i="3" s="1"/>
  <c r="B12" i="3"/>
  <c r="Q25" i="3"/>
  <c r="R4" i="3"/>
  <c r="Q183" i="3"/>
  <c r="P12" i="3"/>
  <c r="N122" i="3"/>
  <c r="O122" i="3" s="1"/>
  <c r="D183" i="3"/>
  <c r="B112" i="3"/>
  <c r="E51" i="3"/>
  <c r="E123" i="3"/>
  <c r="R109" i="3"/>
  <c r="R12" i="3"/>
  <c r="E5" i="3"/>
  <c r="R183" i="3"/>
  <c r="N154" i="3"/>
  <c r="O154" i="3" s="1"/>
  <c r="E64" i="3"/>
  <c r="E112" i="3"/>
  <c r="P51" i="3"/>
  <c r="B5" i="3"/>
  <c r="D109" i="3"/>
  <c r="C154" i="3"/>
  <c r="P64" i="3"/>
  <c r="P112" i="3"/>
  <c r="N112" i="3"/>
  <c r="O112" i="3" s="1"/>
  <c r="N102" i="3"/>
  <c r="O102" i="3" s="1"/>
  <c r="D12" i="3"/>
  <c r="R97" i="3"/>
  <c r="D64" i="3"/>
  <c r="P5" i="3"/>
  <c r="B183" i="3"/>
  <c r="N183" i="3"/>
  <c r="O183" i="3" s="1"/>
  <c r="T34" i="3"/>
  <c r="U34" i="3" s="1"/>
  <c r="V10" i="3"/>
  <c r="T68" i="3"/>
  <c r="U68" i="3" s="1"/>
  <c r="T187" i="3"/>
  <c r="U187" i="3" s="1"/>
  <c r="T67" i="3"/>
  <c r="U67" i="3" s="1"/>
  <c r="T80" i="3"/>
  <c r="U80" i="3" s="1"/>
  <c r="T186" i="3"/>
  <c r="U186" i="3" s="1"/>
  <c r="T31" i="3"/>
  <c r="U31" i="3" s="1"/>
  <c r="T134" i="3"/>
  <c r="U134" i="3" s="1"/>
  <c r="V58" i="3"/>
  <c r="K188" i="3"/>
  <c r="T185" i="3"/>
  <c r="U185" i="3" s="1"/>
  <c r="T77" i="3"/>
  <c r="U77" i="3" s="1"/>
  <c r="I134" i="3"/>
  <c r="V71" i="3"/>
  <c r="V52" i="3"/>
  <c r="V43" i="3"/>
  <c r="T155" i="3"/>
  <c r="U155" i="3" s="1"/>
  <c r="T33" i="3"/>
  <c r="U33" i="3" s="1"/>
  <c r="T25" i="3"/>
  <c r="U25" i="3" s="1"/>
  <c r="T58" i="3"/>
  <c r="U58" i="3" s="1"/>
  <c r="T188" i="3"/>
  <c r="U188" i="3" s="1"/>
  <c r="H43" i="3"/>
  <c r="K144" i="3"/>
  <c r="T56" i="3"/>
  <c r="U56" i="3" s="1"/>
  <c r="V29" i="3"/>
  <c r="T111" i="3"/>
  <c r="U111" i="3" s="1"/>
  <c r="T6" i="3"/>
  <c r="U6" i="3" s="1"/>
  <c r="H186" i="3"/>
  <c r="Q182" i="3"/>
  <c r="W56" i="3"/>
  <c r="B91" i="8"/>
  <c r="G5" i="8"/>
  <c r="F7" i="8"/>
  <c r="E9" i="8"/>
  <c r="G12" i="8"/>
  <c r="G14" i="8"/>
  <c r="F16" i="8"/>
  <c r="E18" i="8"/>
  <c r="G21" i="8"/>
  <c r="X21" i="3" s="1"/>
  <c r="G26" i="8"/>
  <c r="T26" i="3" s="1"/>
  <c r="U26" i="3" s="1"/>
  <c r="F30" i="8"/>
  <c r="E32" i="8"/>
  <c r="G35" i="8"/>
  <c r="G37" i="8"/>
  <c r="H37" i="3" s="1"/>
  <c r="F39" i="8"/>
  <c r="F44" i="8"/>
  <c r="E46" i="8"/>
  <c r="G49" i="8"/>
  <c r="F51" i="8"/>
  <c r="F53" i="8"/>
  <c r="V53" i="3" s="1"/>
  <c r="E55" i="8"/>
  <c r="F57" i="8"/>
  <c r="F59" i="8"/>
  <c r="F61" i="8"/>
  <c r="E63" i="8"/>
  <c r="E65" i="8"/>
  <c r="F70" i="8"/>
  <c r="F72" i="8"/>
  <c r="F74" i="8"/>
  <c r="E76" i="8"/>
  <c r="E78" i="8"/>
  <c r="F83" i="8"/>
  <c r="F85" i="8"/>
  <c r="E87" i="8"/>
  <c r="G90" i="8"/>
  <c r="H90" i="3" s="1"/>
  <c r="E92" i="8"/>
  <c r="G95" i="8"/>
  <c r="F97" i="8"/>
  <c r="E101" i="8"/>
  <c r="G104" i="8"/>
  <c r="G106" i="8"/>
  <c r="F108" i="8"/>
  <c r="E110" i="8"/>
  <c r="G113" i="8"/>
  <c r="G115" i="8"/>
  <c r="V115" i="3" s="1"/>
  <c r="F117" i="8"/>
  <c r="E119" i="8"/>
  <c r="G122" i="8"/>
  <c r="E123" i="8"/>
  <c r="G126" i="8"/>
  <c r="F128" i="8"/>
  <c r="E130" i="8"/>
  <c r="E132" i="8"/>
  <c r="G135" i="8"/>
  <c r="F137" i="8"/>
  <c r="E149" i="8"/>
  <c r="G176" i="8"/>
  <c r="K176" i="3" s="1"/>
  <c r="B181" i="8"/>
  <c r="E5" i="8"/>
  <c r="G8" i="8"/>
  <c r="T8" i="3" s="1"/>
  <c r="U8" i="3" s="1"/>
  <c r="E12" i="8"/>
  <c r="G15" i="8"/>
  <c r="F17" i="8"/>
  <c r="E19" i="8"/>
  <c r="G22" i="8"/>
  <c r="F24" i="8"/>
  <c r="T24" i="3" s="1"/>
  <c r="U24" i="3" s="1"/>
  <c r="E26" i="8"/>
  <c r="E28" i="8"/>
  <c r="E33" i="8"/>
  <c r="E35" i="8"/>
  <c r="G38" i="8"/>
  <c r="F40" i="8"/>
  <c r="E42" i="8"/>
  <c r="G45" i="8"/>
  <c r="F47" i="8"/>
  <c r="F54" i="8"/>
  <c r="E56" i="8"/>
  <c r="K56" i="3" s="1"/>
  <c r="G60" i="8"/>
  <c r="H60" i="3" s="1"/>
  <c r="F62" i="8"/>
  <c r="F64" i="8"/>
  <c r="F66" i="8"/>
  <c r="K66" i="3" s="1"/>
  <c r="E68" i="8"/>
  <c r="F75" i="8"/>
  <c r="I75" i="3" s="1"/>
  <c r="E77" i="8"/>
  <c r="V77" i="3" s="1"/>
  <c r="E79" i="8"/>
  <c r="G82" i="8"/>
  <c r="G84" i="8"/>
  <c r="I84" i="3" s="1"/>
  <c r="E88" i="8"/>
  <c r="G91" i="8"/>
  <c r="E93" i="8"/>
  <c r="G96" i="8"/>
  <c r="F100" i="8"/>
  <c r="F102" i="8"/>
  <c r="G107" i="8"/>
  <c r="I107" i="3" s="1"/>
  <c r="F109" i="8"/>
  <c r="E111" i="8"/>
  <c r="G114" i="8"/>
  <c r="I114" i="3" s="1"/>
  <c r="G118" i="8"/>
  <c r="F120" i="8"/>
  <c r="E122" i="8"/>
  <c r="E124" i="8"/>
  <c r="G127" i="8"/>
  <c r="F129" i="8"/>
  <c r="F131" i="8"/>
  <c r="G136" i="8"/>
  <c r="E139" i="8"/>
  <c r="E157" i="8"/>
  <c r="F91" i="8"/>
  <c r="G94" i="8"/>
  <c r="F96" i="8"/>
  <c r="F98" i="8"/>
  <c r="E100" i="8"/>
  <c r="E102" i="8"/>
  <c r="G105" i="8"/>
  <c r="E109" i="8"/>
  <c r="G112" i="8"/>
  <c r="G116" i="8"/>
  <c r="F118" i="8"/>
  <c r="E120" i="8"/>
  <c r="G125" i="8"/>
  <c r="F127" i="8"/>
  <c r="E129" i="8"/>
  <c r="E131" i="8"/>
  <c r="E133" i="8"/>
  <c r="E141" i="8"/>
  <c r="G160" i="8"/>
  <c r="W160" i="3" s="1"/>
  <c r="F171" i="8"/>
  <c r="E4" i="8"/>
  <c r="G7" i="8"/>
  <c r="F9" i="8"/>
  <c r="T9" i="3" s="1"/>
  <c r="U9" i="3" s="1"/>
  <c r="E11" i="8"/>
  <c r="E13" i="8"/>
  <c r="V13" i="3" s="1"/>
  <c r="G16" i="8"/>
  <c r="F18" i="8"/>
  <c r="F23" i="8"/>
  <c r="T23" i="3" s="1"/>
  <c r="U23" i="3" s="1"/>
  <c r="E25" i="8"/>
  <c r="G28" i="8"/>
  <c r="I28" i="3" s="1"/>
  <c r="G30" i="8"/>
  <c r="H30" i="3" s="1"/>
  <c r="F32" i="8"/>
  <c r="E34" i="8"/>
  <c r="E36" i="8"/>
  <c r="J36" i="3" s="1"/>
  <c r="E41" i="8"/>
  <c r="G44" i="8"/>
  <c r="F46" i="8"/>
  <c r="E48" i="8"/>
  <c r="G51" i="8"/>
  <c r="F55" i="8"/>
  <c r="F63" i="8"/>
  <c r="F65" i="8"/>
  <c r="E67" i="8"/>
  <c r="V67" i="3" s="1"/>
  <c r="G70" i="8"/>
  <c r="G72" i="8"/>
  <c r="F76" i="8"/>
  <c r="G81" i="8"/>
  <c r="T81" i="3" s="1"/>
  <c r="U81" i="3" s="1"/>
  <c r="G83" i="8"/>
  <c r="F87" i="8"/>
  <c r="E89" i="8"/>
  <c r="F92" i="8"/>
  <c r="E94" i="8"/>
  <c r="G97" i="8"/>
  <c r="F99" i="8"/>
  <c r="F101" i="8"/>
  <c r="E103" i="8"/>
  <c r="G108" i="8"/>
  <c r="F110" i="8"/>
  <c r="E112" i="8"/>
  <c r="G117" i="8"/>
  <c r="F119" i="8"/>
  <c r="E121" i="8"/>
  <c r="F123" i="8"/>
  <c r="F130" i="8"/>
  <c r="F132" i="8"/>
  <c r="E134" i="8"/>
  <c r="G137" i="8"/>
  <c r="F147" i="8"/>
  <c r="T50" i="3" l="1"/>
  <c r="U50" i="3" s="1"/>
  <c r="J31" i="3"/>
  <c r="D112" i="3"/>
  <c r="B64" i="3"/>
  <c r="C25" i="3"/>
  <c r="D42" i="3"/>
  <c r="J3" i="3"/>
  <c r="I179" i="3"/>
  <c r="B52" i="3"/>
  <c r="D4" i="3"/>
  <c r="J155" i="3"/>
  <c r="H20" i="3"/>
  <c r="D154" i="3"/>
  <c r="B51" i="3"/>
  <c r="C17" i="3"/>
  <c r="C183" i="3"/>
  <c r="F183" i="3" s="1"/>
  <c r="B183" i="12" s="1"/>
  <c r="B144" i="3"/>
  <c r="G144" i="3" s="1"/>
  <c r="I133" i="3"/>
  <c r="B109" i="3"/>
  <c r="I155" i="3"/>
  <c r="J69" i="3"/>
  <c r="W135" i="3"/>
  <c r="V133" i="3"/>
  <c r="V50" i="3"/>
  <c r="W106" i="3"/>
  <c r="V104" i="3"/>
  <c r="T41" i="3"/>
  <c r="U41" i="3" s="1"/>
  <c r="W68" i="3"/>
  <c r="B97" i="3"/>
  <c r="J163" i="3"/>
  <c r="V88" i="3"/>
  <c r="I42" i="3"/>
  <c r="I131" i="3"/>
  <c r="J82" i="3"/>
  <c r="K163" i="3"/>
  <c r="J119" i="3"/>
  <c r="V40" i="3"/>
  <c r="I61" i="3"/>
  <c r="T73" i="3"/>
  <c r="U73" i="3" s="1"/>
  <c r="K137" i="3"/>
  <c r="I41" i="3"/>
  <c r="W41" i="3"/>
  <c r="T69" i="3"/>
  <c r="U69" i="3" s="1"/>
  <c r="W69" i="3"/>
  <c r="V94" i="3"/>
  <c r="V74" i="3"/>
  <c r="T43" i="3"/>
  <c r="U43" i="3" s="1"/>
  <c r="K73" i="3"/>
  <c r="V73" i="3"/>
  <c r="X73" i="3"/>
  <c r="K52" i="3"/>
  <c r="T52" i="3"/>
  <c r="U52" i="3" s="1"/>
  <c r="T138" i="3"/>
  <c r="U138" i="3" s="1"/>
  <c r="X138" i="3"/>
  <c r="V138" i="3"/>
  <c r="K138" i="3"/>
  <c r="X69" i="3"/>
  <c r="K69" i="3"/>
  <c r="T48" i="3"/>
  <c r="U48" i="3" s="1"/>
  <c r="K50" i="3"/>
  <c r="T51" i="3"/>
  <c r="U51" i="3" s="1"/>
  <c r="W126" i="3"/>
  <c r="V111" i="3"/>
  <c r="T168" i="3"/>
  <c r="U168" i="3" s="1"/>
  <c r="B155" i="3"/>
  <c r="D122" i="3"/>
  <c r="H117" i="3"/>
  <c r="T110" i="3"/>
  <c r="U110" i="3" s="1"/>
  <c r="V95" i="3"/>
  <c r="T124" i="3"/>
  <c r="U124" i="3" s="1"/>
  <c r="T79" i="3"/>
  <c r="U79" i="3" s="1"/>
  <c r="H136" i="3"/>
  <c r="J76" i="3"/>
  <c r="G183" i="3"/>
  <c r="K99" i="3"/>
  <c r="K7" i="3"/>
  <c r="V125" i="3"/>
  <c r="T127" i="3"/>
  <c r="U127" i="3" s="1"/>
  <c r="W79" i="3"/>
  <c r="H79" i="3"/>
  <c r="H128" i="3"/>
  <c r="I69" i="3"/>
  <c r="I52" i="3"/>
  <c r="H6" i="3"/>
  <c r="J73" i="3"/>
  <c r="I10" i="3"/>
  <c r="H58" i="3"/>
  <c r="H71" i="3"/>
  <c r="I56" i="3"/>
  <c r="J6" i="3"/>
  <c r="I13" i="3"/>
  <c r="C186" i="3"/>
  <c r="I185" i="3"/>
  <c r="J162" i="3"/>
  <c r="C168" i="3"/>
  <c r="C58" i="3"/>
  <c r="F58" i="3" s="1"/>
  <c r="C145" i="3"/>
  <c r="B102" i="3"/>
  <c r="B33" i="3"/>
  <c r="C135" i="3"/>
  <c r="I159" i="3"/>
  <c r="H180" i="3"/>
  <c r="D31" i="3"/>
  <c r="B95" i="3"/>
  <c r="B45" i="3"/>
  <c r="C99" i="3"/>
  <c r="D158" i="3"/>
  <c r="B105" i="3"/>
  <c r="C167" i="3"/>
  <c r="F167" i="3" s="1"/>
  <c r="D57" i="3"/>
  <c r="D173" i="3"/>
  <c r="D124" i="3"/>
  <c r="D85" i="3"/>
  <c r="B152" i="3"/>
  <c r="D71" i="3"/>
  <c r="C74" i="3"/>
  <c r="B125" i="3"/>
  <c r="B27" i="3"/>
  <c r="C33" i="3"/>
  <c r="C84" i="3"/>
  <c r="F84" i="3" s="1"/>
  <c r="C143" i="3"/>
  <c r="I2" i="3"/>
  <c r="I175" i="3"/>
  <c r="J146" i="3"/>
  <c r="D88" i="3"/>
  <c r="B186" i="3"/>
  <c r="B156" i="3"/>
  <c r="C98" i="3"/>
  <c r="F98" i="3" s="1"/>
  <c r="B129" i="3"/>
  <c r="B50" i="3"/>
  <c r="C179" i="3"/>
  <c r="D147" i="3"/>
  <c r="D136" i="3"/>
  <c r="C128" i="3"/>
  <c r="F128" i="3" s="1"/>
  <c r="J150" i="3"/>
  <c r="J145" i="3"/>
  <c r="I50" i="3"/>
  <c r="H69" i="3"/>
  <c r="M69" i="3" s="1"/>
  <c r="I71" i="3"/>
  <c r="H52" i="3"/>
  <c r="H29" i="3"/>
  <c r="H27" i="3"/>
  <c r="B182" i="3"/>
  <c r="C180" i="3"/>
  <c r="I19" i="3"/>
  <c r="I31" i="3"/>
  <c r="D168" i="3"/>
  <c r="D184" i="3"/>
  <c r="B149" i="3"/>
  <c r="B65" i="3"/>
  <c r="D16" i="3"/>
  <c r="I156" i="3"/>
  <c r="H170" i="3"/>
  <c r="C156" i="3"/>
  <c r="F156" i="3" s="1"/>
  <c r="C26" i="3"/>
  <c r="C31" i="3"/>
  <c r="D27" i="3"/>
  <c r="B153" i="3"/>
  <c r="J187" i="3"/>
  <c r="B143" i="3"/>
  <c r="C71" i="3"/>
  <c r="C121" i="3"/>
  <c r="F121" i="3" s="1"/>
  <c r="C9" i="3"/>
  <c r="C130" i="3"/>
  <c r="F130" i="3" s="1"/>
  <c r="D33" i="3"/>
  <c r="B84" i="3"/>
  <c r="C160" i="3"/>
  <c r="H161" i="3"/>
  <c r="H73" i="3"/>
  <c r="I48" i="3"/>
  <c r="J58" i="3"/>
  <c r="I68" i="3"/>
  <c r="I34" i="3"/>
  <c r="H10" i="3"/>
  <c r="J29" i="3"/>
  <c r="H31" i="3"/>
  <c r="M31" i="3" s="1"/>
  <c r="I11" i="3"/>
  <c r="H162" i="3"/>
  <c r="B28" i="3"/>
  <c r="B103" i="3"/>
  <c r="B82" i="3"/>
  <c r="B89" i="3"/>
  <c r="D145" i="3"/>
  <c r="C16" i="3"/>
  <c r="J153" i="3"/>
  <c r="J156" i="3"/>
  <c r="J170" i="3"/>
  <c r="J180" i="3"/>
  <c r="D156" i="3"/>
  <c r="D26" i="3"/>
  <c r="B16" i="3"/>
  <c r="D116" i="3"/>
  <c r="C92" i="3"/>
  <c r="D149" i="3"/>
  <c r="C27" i="3"/>
  <c r="F27" i="3" s="1"/>
  <c r="D7" i="3"/>
  <c r="D167" i="3"/>
  <c r="B39" i="3"/>
  <c r="C6" i="3"/>
  <c r="D9" i="3"/>
  <c r="D48" i="3"/>
  <c r="D130" i="3"/>
  <c r="D108" i="3"/>
  <c r="B172" i="3"/>
  <c r="B38" i="3"/>
  <c r="D143" i="3"/>
  <c r="B168" i="3"/>
  <c r="H145" i="3"/>
  <c r="J179" i="3"/>
  <c r="B32" i="3"/>
  <c r="I33" i="3"/>
  <c r="J50" i="3"/>
  <c r="I6" i="3"/>
  <c r="I43" i="3"/>
  <c r="J184" i="3"/>
  <c r="I25" i="3"/>
  <c r="I4" i="3"/>
  <c r="C188" i="3"/>
  <c r="C184" i="3"/>
  <c r="F184" i="3" s="1"/>
  <c r="I73" i="3"/>
  <c r="I188" i="3"/>
  <c r="D45" i="3"/>
  <c r="B92" i="3"/>
  <c r="B130" i="3"/>
  <c r="C10" i="3"/>
  <c r="C78" i="3"/>
  <c r="F78" i="3" s="1"/>
  <c r="B167" i="3"/>
  <c r="H166" i="3"/>
  <c r="I170" i="3"/>
  <c r="I180" i="3"/>
  <c r="L180" i="3" s="1"/>
  <c r="C54" i="3"/>
  <c r="B139" i="3"/>
  <c r="B116" i="3"/>
  <c r="D92" i="3"/>
  <c r="C149" i="3"/>
  <c r="F149" i="3" s="1"/>
  <c r="C126" i="3"/>
  <c r="C7" i="3"/>
  <c r="B53" i="3"/>
  <c r="B81" i="3"/>
  <c r="C139" i="3"/>
  <c r="F139" i="3" s="1"/>
  <c r="C164" i="3"/>
  <c r="F164" i="3" s="1"/>
  <c r="I151" i="3"/>
  <c r="D13" i="3"/>
  <c r="B57" i="3"/>
  <c r="B120" i="3"/>
  <c r="D6" i="3"/>
  <c r="D121" i="3"/>
  <c r="B157" i="3"/>
  <c r="C48" i="3"/>
  <c r="C108" i="3"/>
  <c r="B180" i="3"/>
  <c r="B88" i="3"/>
  <c r="D160" i="3"/>
  <c r="H179" i="3"/>
  <c r="B21" i="3"/>
  <c r="I187" i="3"/>
  <c r="I67" i="3"/>
  <c r="J71" i="3"/>
  <c r="I36" i="3"/>
  <c r="I20" i="3"/>
  <c r="L20" i="3" s="1"/>
  <c r="C116" i="3"/>
  <c r="F116" i="3" s="1"/>
  <c r="D178" i="3"/>
  <c r="B178" i="3"/>
  <c r="J188" i="3"/>
  <c r="H188" i="3"/>
  <c r="H184" i="3"/>
  <c r="D34" i="3"/>
  <c r="B184" i="3"/>
  <c r="G184" i="3" s="1"/>
  <c r="C45" i="3"/>
  <c r="C122" i="3"/>
  <c r="F122" i="3" s="1"/>
  <c r="D10" i="3"/>
  <c r="D78" i="3"/>
  <c r="J159" i="3"/>
  <c r="C176" i="3"/>
  <c r="B10" i="3"/>
  <c r="D54" i="3"/>
  <c r="B71" i="3"/>
  <c r="C4" i="3"/>
  <c r="D126" i="3"/>
  <c r="D139" i="3"/>
  <c r="B174" i="3"/>
  <c r="D164" i="3"/>
  <c r="J151" i="3"/>
  <c r="H151" i="3"/>
  <c r="C13" i="3"/>
  <c r="C64" i="3"/>
  <c r="G64" i="3" s="1"/>
  <c r="D50" i="3"/>
  <c r="B98" i="3"/>
  <c r="B56" i="3"/>
  <c r="C132" i="3"/>
  <c r="F132" i="3" s="1"/>
  <c r="B60" i="3"/>
  <c r="B147" i="3"/>
  <c r="I186" i="3"/>
  <c r="H50" i="3"/>
  <c r="I29" i="3"/>
  <c r="I58" i="3"/>
  <c r="L58" i="3" s="1"/>
  <c r="D58" i="12" s="1"/>
  <c r="C178" i="3"/>
  <c r="D182" i="3"/>
  <c r="C182" i="3"/>
  <c r="F182" i="3" s="1"/>
  <c r="B182" i="12" s="1"/>
  <c r="I184" i="3"/>
  <c r="H3" i="3"/>
  <c r="C34" i="3"/>
  <c r="C113" i="3"/>
  <c r="F113" i="3" s="1"/>
  <c r="B22" i="3"/>
  <c r="B175" i="3"/>
  <c r="J166" i="3"/>
  <c r="I161" i="3"/>
  <c r="C109" i="3"/>
  <c r="F109" i="3" s="1"/>
  <c r="B6" i="3"/>
  <c r="G6" i="3" s="1"/>
  <c r="B121" i="3"/>
  <c r="G121" i="3" s="1"/>
  <c r="D25" i="3"/>
  <c r="B68" i="3"/>
  <c r="D81" i="3"/>
  <c r="C174" i="3"/>
  <c r="F174" i="3" s="1"/>
  <c r="H187" i="3"/>
  <c r="C89" i="3"/>
  <c r="F89" i="3" s="1"/>
  <c r="B47" i="3"/>
  <c r="D95" i="3"/>
  <c r="D153" i="3"/>
  <c r="C50" i="3"/>
  <c r="F50" i="3" s="1"/>
  <c r="D102" i="3"/>
  <c r="C162" i="3"/>
  <c r="B138" i="3"/>
  <c r="D60" i="3"/>
  <c r="C140" i="3"/>
  <c r="F140" i="3" s="1"/>
  <c r="I140" i="3"/>
  <c r="H159" i="3"/>
  <c r="B29" i="3"/>
  <c r="C157" i="3"/>
  <c r="F157" i="3" s="1"/>
  <c r="D30" i="3"/>
  <c r="B74" i="3"/>
  <c r="C134" i="3"/>
  <c r="F134" i="3" s="1"/>
  <c r="B166" i="3"/>
  <c r="B87" i="3"/>
  <c r="I27" i="3"/>
  <c r="L27" i="3" s="1"/>
  <c r="J10" i="3"/>
  <c r="J52" i="3"/>
  <c r="I3" i="3"/>
  <c r="D113" i="3"/>
  <c r="C68" i="3"/>
  <c r="F68" i="3" s="1"/>
  <c r="B117" i="3"/>
  <c r="C144" i="3"/>
  <c r="H156" i="3"/>
  <c r="B173" i="3"/>
  <c r="B61" i="3"/>
  <c r="C117" i="3"/>
  <c r="B30" i="3"/>
  <c r="B134" i="3"/>
  <c r="D174" i="3"/>
  <c r="C36" i="3"/>
  <c r="C85" i="3"/>
  <c r="F85" i="3" s="1"/>
  <c r="C181" i="3"/>
  <c r="D89" i="3"/>
  <c r="C95" i="3"/>
  <c r="F95" i="3" s="1"/>
  <c r="C102" i="3"/>
  <c r="F102" i="3" s="1"/>
  <c r="D162" i="3"/>
  <c r="C60" i="3"/>
  <c r="B111" i="3"/>
  <c r="D180" i="3"/>
  <c r="D140" i="3"/>
  <c r="B179" i="3"/>
  <c r="H140" i="3"/>
  <c r="H2" i="3"/>
  <c r="M2" i="3" s="1"/>
  <c r="E2" i="12" s="1"/>
  <c r="J175" i="3"/>
  <c r="H138" i="3"/>
  <c r="I146" i="3"/>
  <c r="C88" i="3"/>
  <c r="F88" i="3" s="1"/>
  <c r="B124" i="3"/>
  <c r="D157" i="3"/>
  <c r="B77" i="3"/>
  <c r="C30" i="3"/>
  <c r="F30" i="3" s="1"/>
  <c r="J186" i="3"/>
  <c r="J20" i="3"/>
  <c r="J27" i="3"/>
  <c r="J43" i="3"/>
  <c r="C67" i="3"/>
  <c r="F67" i="3" s="1"/>
  <c r="J143" i="3"/>
  <c r="I162" i="3"/>
  <c r="L162" i="3" s="1"/>
  <c r="B78" i="3"/>
  <c r="B135" i="3"/>
  <c r="D58" i="3"/>
  <c r="C42" i="3"/>
  <c r="D68" i="3"/>
  <c r="B162" i="3"/>
  <c r="G162" i="3" s="1"/>
  <c r="D135" i="3"/>
  <c r="H153" i="3"/>
  <c r="I153" i="3"/>
  <c r="J161" i="3"/>
  <c r="I157" i="3"/>
  <c r="D176" i="3"/>
  <c r="D117" i="3"/>
  <c r="D99" i="3"/>
  <c r="C158" i="3"/>
  <c r="F158" i="3" s="1"/>
  <c r="C81" i="3"/>
  <c r="F81" i="3" s="1"/>
  <c r="C57" i="3"/>
  <c r="B108" i="3"/>
  <c r="C173" i="3"/>
  <c r="F173" i="3" s="1"/>
  <c r="C124" i="3"/>
  <c r="F124" i="3" s="1"/>
  <c r="D36" i="3"/>
  <c r="C153" i="3"/>
  <c r="F153" i="3" s="1"/>
  <c r="D74" i="3"/>
  <c r="D84" i="3"/>
  <c r="B15" i="3"/>
  <c r="D132" i="3"/>
  <c r="J140" i="3"/>
  <c r="J2" i="3"/>
  <c r="H146" i="3"/>
  <c r="M146" i="3" s="1"/>
  <c r="D67" i="3"/>
  <c r="C166" i="3"/>
  <c r="F166" i="3" s="1"/>
  <c r="B166" i="11" s="1"/>
  <c r="B142" i="3"/>
  <c r="C147" i="3"/>
  <c r="F147" i="3" s="1"/>
  <c r="D128" i="3"/>
  <c r="H175" i="3"/>
  <c r="H142" i="3"/>
  <c r="H154" i="3"/>
  <c r="C152" i="3"/>
  <c r="F152" i="3" s="1"/>
  <c r="D166" i="3"/>
  <c r="H174" i="3"/>
  <c r="D73" i="3"/>
  <c r="C91" i="3"/>
  <c r="B101" i="3"/>
  <c r="C12" i="3"/>
  <c r="C38" i="3"/>
  <c r="D90" i="3"/>
  <c r="D187" i="3"/>
  <c r="C119" i="3"/>
  <c r="F119" i="3" s="1"/>
  <c r="J138" i="3"/>
  <c r="B26" i="3"/>
  <c r="D104" i="3"/>
  <c r="C165" i="3"/>
  <c r="F165" i="3" s="1"/>
  <c r="C35" i="3"/>
  <c r="B150" i="3"/>
  <c r="C23" i="3"/>
  <c r="C61" i="3"/>
  <c r="F61" i="3" s="1"/>
  <c r="B54" i="3"/>
  <c r="C52" i="3"/>
  <c r="C101" i="3"/>
  <c r="F101" i="3" s="1"/>
  <c r="D107" i="3"/>
  <c r="D110" i="3"/>
  <c r="C114" i="3"/>
  <c r="F114" i="3" s="1"/>
  <c r="B185" i="3"/>
  <c r="C96" i="3"/>
  <c r="F96" i="3" s="1"/>
  <c r="D127" i="3"/>
  <c r="J148" i="3"/>
  <c r="H167" i="3"/>
  <c r="D70" i="3"/>
  <c r="B163" i="3"/>
  <c r="C55" i="3"/>
  <c r="D141" i="3"/>
  <c r="C22" i="3"/>
  <c r="B40" i="3"/>
  <c r="D93" i="3"/>
  <c r="C150" i="3"/>
  <c r="F150" i="3" s="1"/>
  <c r="B158" i="3"/>
  <c r="D103" i="3"/>
  <c r="D163" i="3"/>
  <c r="C125" i="3"/>
  <c r="F125" i="3" s="1"/>
  <c r="D179" i="3"/>
  <c r="D188" i="3"/>
  <c r="I150" i="3"/>
  <c r="B115" i="3"/>
  <c r="I164" i="3"/>
  <c r="J174" i="3"/>
  <c r="C73" i="3"/>
  <c r="D41" i="3"/>
  <c r="B119" i="3"/>
  <c r="D161" i="3"/>
  <c r="B171" i="3"/>
  <c r="D38" i="3"/>
  <c r="D119" i="3"/>
  <c r="I149" i="3"/>
  <c r="H178" i="3"/>
  <c r="B73" i="3"/>
  <c r="B164" i="3"/>
  <c r="G164" i="3" s="1"/>
  <c r="B34" i="3"/>
  <c r="G34" i="3" s="1"/>
  <c r="C59" i="3"/>
  <c r="F59" i="3" s="1"/>
  <c r="C142" i="3"/>
  <c r="F142" i="3" s="1"/>
  <c r="C20" i="3"/>
  <c r="B93" i="3"/>
  <c r="D61" i="3"/>
  <c r="B23" i="3"/>
  <c r="B72" i="3"/>
  <c r="B8" i="3"/>
  <c r="D52" i="3"/>
  <c r="B58" i="3"/>
  <c r="G58" i="3" s="1"/>
  <c r="D62" i="3"/>
  <c r="C110" i="3"/>
  <c r="F110" i="3" s="1"/>
  <c r="D177" i="3"/>
  <c r="D114" i="3"/>
  <c r="B154" i="3"/>
  <c r="D39" i="3"/>
  <c r="H182" i="3"/>
  <c r="I139" i="3"/>
  <c r="C70" i="3"/>
  <c r="C100" i="3"/>
  <c r="B106" i="3"/>
  <c r="C141" i="3"/>
  <c r="F141" i="3" s="1"/>
  <c r="C185" i="3"/>
  <c r="D51" i="3"/>
  <c r="C103" i="3"/>
  <c r="F103" i="3" s="1"/>
  <c r="B36" i="3"/>
  <c r="G36" i="3" s="1"/>
  <c r="D125" i="3"/>
  <c r="D134" i="3"/>
  <c r="D111" i="3"/>
  <c r="B188" i="3"/>
  <c r="G188" i="3" s="1"/>
  <c r="I142" i="3"/>
  <c r="L142" i="3" s="1"/>
  <c r="I174" i="3"/>
  <c r="L174" i="3" s="1"/>
  <c r="D152" i="3"/>
  <c r="C41" i="3"/>
  <c r="C80" i="3"/>
  <c r="B133" i="3"/>
  <c r="C53" i="3"/>
  <c r="F53" i="3" s="1"/>
  <c r="D138" i="3"/>
  <c r="D171" i="3"/>
  <c r="C66" i="3"/>
  <c r="B41" i="3"/>
  <c r="C106" i="3"/>
  <c r="F106" i="3" s="1"/>
  <c r="J178" i="3"/>
  <c r="D17" i="3"/>
  <c r="D59" i="3"/>
  <c r="B170" i="3"/>
  <c r="C56" i="3"/>
  <c r="D20" i="3"/>
  <c r="D46" i="3"/>
  <c r="C155" i="3"/>
  <c r="F155" i="3" s="1"/>
  <c r="H177" i="3"/>
  <c r="B127" i="3"/>
  <c r="D169" i="3"/>
  <c r="D83" i="3"/>
  <c r="C137" i="3"/>
  <c r="F137" i="3" s="1"/>
  <c r="C62" i="3"/>
  <c r="D96" i="3"/>
  <c r="C127" i="3"/>
  <c r="C39" i="3"/>
  <c r="F39" i="3" s="1"/>
  <c r="D100" i="3"/>
  <c r="C175" i="3"/>
  <c r="F175" i="3" s="1"/>
  <c r="B42" i="3"/>
  <c r="G42" i="3" s="1"/>
  <c r="B113" i="3"/>
  <c r="D185" i="3"/>
  <c r="D150" i="3"/>
  <c r="B25" i="3"/>
  <c r="F25" i="3" s="1"/>
  <c r="C75" i="3"/>
  <c r="F75" i="3" s="1"/>
  <c r="C51" i="3"/>
  <c r="B67" i="3"/>
  <c r="G67" i="3" s="1"/>
  <c r="C67" i="11" s="1"/>
  <c r="C111" i="3"/>
  <c r="F111" i="3" s="1"/>
  <c r="C115" i="3"/>
  <c r="F115" i="3" s="1"/>
  <c r="H172" i="3"/>
  <c r="J142" i="3"/>
  <c r="H164" i="3"/>
  <c r="B128" i="3"/>
  <c r="C77" i="3"/>
  <c r="F77" i="3" s="1"/>
  <c r="D129" i="3"/>
  <c r="D80" i="3"/>
  <c r="D53" i="3"/>
  <c r="C138" i="3"/>
  <c r="F138" i="3" s="1"/>
  <c r="C63" i="3"/>
  <c r="B114" i="3"/>
  <c r="B20" i="3"/>
  <c r="G20" i="3" s="1"/>
  <c r="D66" i="3"/>
  <c r="D106" i="3"/>
  <c r="B100" i="3"/>
  <c r="B123" i="3"/>
  <c r="B55" i="3"/>
  <c r="C133" i="3"/>
  <c r="F133" i="3" s="1"/>
  <c r="B133" i="12" s="1"/>
  <c r="C170" i="3"/>
  <c r="D56" i="3"/>
  <c r="D142" i="3"/>
  <c r="C46" i="3"/>
  <c r="B96" i="3"/>
  <c r="D155" i="3"/>
  <c r="D76" i="3"/>
  <c r="D137" i="3"/>
  <c r="B19" i="3"/>
  <c r="B17" i="3"/>
  <c r="C72" i="3"/>
  <c r="F72" i="3" s="1"/>
  <c r="H143" i="3"/>
  <c r="H158" i="3"/>
  <c r="C5" i="3"/>
  <c r="B131" i="3"/>
  <c r="D175" i="3"/>
  <c r="B62" i="3"/>
  <c r="D75" i="3"/>
  <c r="C131" i="3"/>
  <c r="F131" i="3" s="1"/>
  <c r="B18" i="3"/>
  <c r="B31" i="3"/>
  <c r="B9" i="3"/>
  <c r="B35" i="3"/>
  <c r="D115" i="3"/>
  <c r="I154" i="3"/>
  <c r="L154" i="3" s="1"/>
  <c r="B66" i="3"/>
  <c r="B70" i="3"/>
  <c r="G70" i="3" s="1"/>
  <c r="B11" i="3"/>
  <c r="C129" i="3"/>
  <c r="F129" i="3" s="1"/>
  <c r="B14" i="3"/>
  <c r="D63" i="3"/>
  <c r="B187" i="3"/>
  <c r="J169" i="3"/>
  <c r="I178" i="3"/>
  <c r="B49" i="3"/>
  <c r="D47" i="3"/>
  <c r="C14" i="3"/>
  <c r="D133" i="3"/>
  <c r="B137" i="3"/>
  <c r="C43" i="3"/>
  <c r="B118" i="3"/>
  <c r="D82" i="3"/>
  <c r="C76" i="3"/>
  <c r="F76" i="3" s="1"/>
  <c r="D97" i="3"/>
  <c r="B76" i="3"/>
  <c r="C37" i="3"/>
  <c r="C83" i="3"/>
  <c r="B141" i="3"/>
  <c r="C87" i="3"/>
  <c r="F87" i="3" s="1"/>
  <c r="B122" i="3"/>
  <c r="G122" i="3" s="1"/>
  <c r="D72" i="3"/>
  <c r="C159" i="3"/>
  <c r="F159" i="3" s="1"/>
  <c r="I148" i="3"/>
  <c r="D5" i="3"/>
  <c r="D11" i="3"/>
  <c r="B79" i="3"/>
  <c r="B140" i="3"/>
  <c r="D86" i="3"/>
  <c r="C118" i="3"/>
  <c r="F118" i="3" s="1"/>
  <c r="B48" i="3"/>
  <c r="B99" i="3"/>
  <c r="B126" i="3"/>
  <c r="B7" i="3"/>
  <c r="B13" i="3"/>
  <c r="D186" i="3"/>
  <c r="B161" i="3"/>
  <c r="B63" i="3"/>
  <c r="C136" i="3"/>
  <c r="J172" i="3"/>
  <c r="H173" i="3"/>
  <c r="H169" i="3"/>
  <c r="J154" i="3"/>
  <c r="J164" i="3"/>
  <c r="I141" i="3"/>
  <c r="D77" i="3"/>
  <c r="B104" i="3"/>
  <c r="C171" i="3"/>
  <c r="D15" i="3"/>
  <c r="C151" i="3"/>
  <c r="C79" i="3"/>
  <c r="F79" i="3" s="1"/>
  <c r="I169" i="3"/>
  <c r="C47" i="3"/>
  <c r="B132" i="3"/>
  <c r="D14" i="3"/>
  <c r="D170" i="3"/>
  <c r="B177" i="3"/>
  <c r="D43" i="3"/>
  <c r="B2" i="3"/>
  <c r="C21" i="3"/>
  <c r="F21" i="3" s="1"/>
  <c r="C82" i="3"/>
  <c r="C97" i="3"/>
  <c r="F97" i="3" s="1"/>
  <c r="D29" i="3"/>
  <c r="D37" i="3"/>
  <c r="B86" i="3"/>
  <c r="D87" i="3"/>
  <c r="C146" i="3"/>
  <c r="F146" i="3" s="1"/>
  <c r="D69" i="3"/>
  <c r="D159" i="3"/>
  <c r="J182" i="3"/>
  <c r="H181" i="3"/>
  <c r="H148" i="3"/>
  <c r="J158" i="3"/>
  <c r="C8" i="3"/>
  <c r="F8" i="3" s="1"/>
  <c r="C11" i="3"/>
  <c r="C86" i="3"/>
  <c r="F86" i="3" s="1"/>
  <c r="B176" i="3"/>
  <c r="G176" i="3" s="1"/>
  <c r="C2" i="3"/>
  <c r="B75" i="3"/>
  <c r="G75" i="3" s="1"/>
  <c r="D131" i="3"/>
  <c r="D98" i="3"/>
  <c r="C105" i="3"/>
  <c r="F105" i="3" s="1"/>
  <c r="C172" i="3"/>
  <c r="F172" i="3" s="1"/>
  <c r="I172" i="3"/>
  <c r="I173" i="3"/>
  <c r="I145" i="3"/>
  <c r="C18" i="3"/>
  <c r="F18" i="3" s="1"/>
  <c r="B94" i="3"/>
  <c r="D32" i="3"/>
  <c r="C161" i="3"/>
  <c r="F161" i="3" s="1"/>
  <c r="B80" i="3"/>
  <c r="G80" i="3" s="1"/>
  <c r="C90" i="3"/>
  <c r="B146" i="3"/>
  <c r="B90" i="3"/>
  <c r="D79" i="3"/>
  <c r="I138" i="3"/>
  <c r="D120" i="3"/>
  <c r="C104" i="3"/>
  <c r="F104" i="3" s="1"/>
  <c r="B107" i="3"/>
  <c r="G107" i="3" s="1"/>
  <c r="D35" i="3"/>
  <c r="B110" i="3"/>
  <c r="G110" i="3" s="1"/>
  <c r="D23" i="3"/>
  <c r="D123" i="3"/>
  <c r="I166" i="3"/>
  <c r="D94" i="3"/>
  <c r="D101" i="3"/>
  <c r="C169" i="3"/>
  <c r="C107" i="3"/>
  <c r="F107" i="3" s="1"/>
  <c r="B169" i="3"/>
  <c r="C40" i="3"/>
  <c r="C177" i="3"/>
  <c r="F177" i="3" s="1"/>
  <c r="B59" i="3"/>
  <c r="C28" i="3"/>
  <c r="J167" i="3"/>
  <c r="I181" i="3"/>
  <c r="D49" i="3"/>
  <c r="D55" i="3"/>
  <c r="D19" i="3"/>
  <c r="D22" i="3"/>
  <c r="D65" i="3"/>
  <c r="B145" i="3"/>
  <c r="C93" i="3"/>
  <c r="F93" i="3" s="1"/>
  <c r="C163" i="3"/>
  <c r="F163" i="3" s="1"/>
  <c r="D172" i="3"/>
  <c r="H150" i="3"/>
  <c r="D18" i="3"/>
  <c r="B37" i="3"/>
  <c r="B159" i="3"/>
  <c r="G159" i="3" s="1"/>
  <c r="B136" i="3"/>
  <c r="C69" i="3"/>
  <c r="F69" i="3" s="1"/>
  <c r="B69" i="12" s="1"/>
  <c r="D118" i="3"/>
  <c r="I165" i="3"/>
  <c r="B151" i="3"/>
  <c r="B43" i="3"/>
  <c r="G43" i="3" s="1"/>
  <c r="D165" i="3"/>
  <c r="D146" i="3"/>
  <c r="D8" i="3"/>
  <c r="J173" i="3"/>
  <c r="B85" i="3"/>
  <c r="C120" i="3"/>
  <c r="F120" i="3" s="1"/>
  <c r="C123" i="3"/>
  <c r="F123" i="3" s="1"/>
  <c r="D40" i="3"/>
  <c r="D28" i="3"/>
  <c r="J181" i="3"/>
  <c r="C187" i="3"/>
  <c r="D151" i="3"/>
  <c r="B69" i="3"/>
  <c r="B46" i="3"/>
  <c r="I158" i="3"/>
  <c r="C65" i="3"/>
  <c r="F65" i="3" s="1"/>
  <c r="C15" i="3"/>
  <c r="B83" i="3"/>
  <c r="G83" i="3" s="1"/>
  <c r="I167" i="3"/>
  <c r="D2" i="3"/>
  <c r="C32" i="3"/>
  <c r="F32" i="3" s="1"/>
  <c r="B32" i="12" s="1"/>
  <c r="C94" i="3"/>
  <c r="F94" i="3" s="1"/>
  <c r="C29" i="3"/>
  <c r="I182" i="3"/>
  <c r="C49" i="3"/>
  <c r="C19" i="3"/>
  <c r="F19" i="3" s="1"/>
  <c r="D105" i="3"/>
  <c r="B160" i="3"/>
  <c r="B165" i="3"/>
  <c r="D21" i="3"/>
  <c r="G5" i="3"/>
  <c r="F154" i="3"/>
  <c r="I143" i="3"/>
  <c r="G154" i="3"/>
  <c r="F112" i="3"/>
  <c r="G12" i="3"/>
  <c r="C12" i="12" s="1"/>
  <c r="M186" i="3"/>
  <c r="E186" i="12" s="1"/>
  <c r="L177" i="3"/>
  <c r="D177" i="12" s="1"/>
  <c r="X85" i="3"/>
  <c r="J5" i="3"/>
  <c r="W134" i="3"/>
  <c r="M155" i="3"/>
  <c r="E155" i="12" s="1"/>
  <c r="M177" i="3"/>
  <c r="X37" i="3"/>
  <c r="I79" i="3"/>
  <c r="I163" i="3"/>
  <c r="V163" i="3"/>
  <c r="H163" i="3"/>
  <c r="X163" i="3"/>
  <c r="T163" i="3"/>
  <c r="U163" i="3" s="1"/>
  <c r="G109" i="3"/>
  <c r="C109" i="12" s="1"/>
  <c r="B75" i="11"/>
  <c r="X51" i="3"/>
  <c r="B75" i="12"/>
  <c r="T121" i="3"/>
  <c r="U121" i="3" s="1"/>
  <c r="H105" i="3"/>
  <c r="X135" i="3"/>
  <c r="X97" i="3"/>
  <c r="X183" i="3"/>
  <c r="V183" i="3"/>
  <c r="H183" i="3"/>
  <c r="J183" i="3"/>
  <c r="I183" i="3"/>
  <c r="K183" i="3"/>
  <c r="W114" i="3"/>
  <c r="T183" i="3"/>
  <c r="U183" i="3" s="1"/>
  <c r="J24" i="3"/>
  <c r="V152" i="3"/>
  <c r="G112" i="3"/>
  <c r="F5" i="3"/>
  <c r="B5" i="12" s="1"/>
  <c r="J16" i="3"/>
  <c r="W86" i="3"/>
  <c r="J86" i="3"/>
  <c r="H80" i="3"/>
  <c r="K80" i="3"/>
  <c r="V80" i="3"/>
  <c r="X80" i="3"/>
  <c r="T135" i="3"/>
  <c r="U135" i="3" s="1"/>
  <c r="W124" i="3"/>
  <c r="I124" i="3"/>
  <c r="K86" i="3"/>
  <c r="V86" i="3"/>
  <c r="X86" i="3"/>
  <c r="W78" i="3"/>
  <c r="I78" i="3"/>
  <c r="T133" i="3"/>
  <c r="U133" i="3" s="1"/>
  <c r="W133" i="3"/>
  <c r="W89" i="3"/>
  <c r="I89" i="3"/>
  <c r="P24" i="3"/>
  <c r="N24" i="3"/>
  <c r="O24" i="3" s="1"/>
  <c r="E24" i="3"/>
  <c r="C24" i="3"/>
  <c r="D24" i="3"/>
  <c r="R24" i="3"/>
  <c r="B24" i="3"/>
  <c r="Q24" i="3"/>
  <c r="K165" i="3"/>
  <c r="V165" i="3"/>
  <c r="X165" i="3"/>
  <c r="H165" i="3"/>
  <c r="J165" i="3"/>
  <c r="Q3" i="3"/>
  <c r="N3" i="3"/>
  <c r="O3" i="3" s="1"/>
  <c r="R3" i="3"/>
  <c r="P3" i="3"/>
  <c r="C3" i="3"/>
  <c r="E3" i="3"/>
  <c r="D3" i="3"/>
  <c r="B3" i="3"/>
  <c r="K106" i="3"/>
  <c r="T93" i="3"/>
  <c r="U93" i="3" s="1"/>
  <c r="I93" i="3"/>
  <c r="W93" i="3"/>
  <c r="X152" i="3"/>
  <c r="V102" i="3"/>
  <c r="V91" i="3"/>
  <c r="V87" i="3"/>
  <c r="K126" i="3"/>
  <c r="T5" i="3"/>
  <c r="U5" i="3" s="1"/>
  <c r="P148" i="3"/>
  <c r="N148" i="3"/>
  <c r="O148" i="3" s="1"/>
  <c r="D148" i="3"/>
  <c r="E148" i="3"/>
  <c r="B148" i="3"/>
  <c r="C148" i="3"/>
  <c r="Q148" i="3"/>
  <c r="R148" i="3"/>
  <c r="W121" i="3"/>
  <c r="I121" i="3"/>
  <c r="X185" i="3"/>
  <c r="K185" i="3"/>
  <c r="J185" i="3"/>
  <c r="V185" i="3"/>
  <c r="H185" i="3"/>
  <c r="I88" i="3"/>
  <c r="W88" i="3"/>
  <c r="W183" i="3"/>
  <c r="L155" i="3"/>
  <c r="I152" i="3"/>
  <c r="M152" i="3" s="1"/>
  <c r="K152" i="3"/>
  <c r="J152" i="3"/>
  <c r="T152" i="3"/>
  <c r="U152" i="3" s="1"/>
  <c r="H97" i="3"/>
  <c r="V100" i="3"/>
  <c r="H123" i="3"/>
  <c r="V63" i="3"/>
  <c r="H66" i="3"/>
  <c r="T86" i="3"/>
  <c r="U86" i="3" s="1"/>
  <c r="T76" i="3"/>
  <c r="U76" i="3" s="1"/>
  <c r="I168" i="3"/>
  <c r="V168" i="3"/>
  <c r="H168" i="3"/>
  <c r="K168" i="3"/>
  <c r="J168" i="3"/>
  <c r="I77" i="3"/>
  <c r="W77" i="3"/>
  <c r="I86" i="3"/>
  <c r="H44" i="3"/>
  <c r="I103" i="3"/>
  <c r="W103" i="3"/>
  <c r="I144" i="3"/>
  <c r="X144" i="3"/>
  <c r="W144" i="3"/>
  <c r="H144" i="3"/>
  <c r="J144" i="3"/>
  <c r="T144" i="3"/>
  <c r="U144" i="3" s="1"/>
  <c r="W152" i="3"/>
  <c r="I111" i="3"/>
  <c r="W111" i="3"/>
  <c r="I80" i="3"/>
  <c r="J80" i="3"/>
  <c r="W80" i="3"/>
  <c r="X168" i="3"/>
  <c r="T92" i="3"/>
  <c r="U92" i="3" s="1"/>
  <c r="V101" i="3"/>
  <c r="H86" i="3"/>
  <c r="T90" i="3"/>
  <c r="U90" i="3" s="1"/>
  <c r="V82" i="3"/>
  <c r="T103" i="3"/>
  <c r="U103" i="3" s="1"/>
  <c r="C44" i="3"/>
  <c r="N44" i="3"/>
  <c r="O44" i="3" s="1"/>
  <c r="R44" i="3"/>
  <c r="D44" i="3"/>
  <c r="E44" i="3"/>
  <c r="P44" i="3"/>
  <c r="B44" i="3"/>
  <c r="Q44" i="3"/>
  <c r="B112" i="12"/>
  <c r="B112" i="11"/>
  <c r="X41" i="3"/>
  <c r="H41" i="3"/>
  <c r="K41" i="3"/>
  <c r="V41" i="3"/>
  <c r="J41" i="3"/>
  <c r="W129" i="3"/>
  <c r="I129" i="3"/>
  <c r="K89" i="3"/>
  <c r="H89" i="3"/>
  <c r="V89" i="3"/>
  <c r="X89" i="3"/>
  <c r="X116" i="3"/>
  <c r="J116" i="3"/>
  <c r="H116" i="3"/>
  <c r="V116" i="3"/>
  <c r="T116" i="3"/>
  <c r="U116" i="3" s="1"/>
  <c r="K116" i="3"/>
  <c r="W62" i="3"/>
  <c r="T62" i="3"/>
  <c r="U62" i="3" s="1"/>
  <c r="I62" i="3"/>
  <c r="H62" i="3"/>
  <c r="J62" i="3"/>
  <c r="K62" i="3"/>
  <c r="X62" i="3"/>
  <c r="X78" i="3"/>
  <c r="J78" i="3"/>
  <c r="H78" i="3"/>
  <c r="K78" i="3"/>
  <c r="T44" i="3"/>
  <c r="U44" i="3" s="1"/>
  <c r="W132" i="3"/>
  <c r="J132" i="3"/>
  <c r="W112" i="3"/>
  <c r="J112" i="3"/>
  <c r="T112" i="3"/>
  <c r="U112" i="3" s="1"/>
  <c r="X35" i="3"/>
  <c r="K35" i="3"/>
  <c r="H35" i="3"/>
  <c r="V57" i="3"/>
  <c r="K57" i="3"/>
  <c r="J57" i="3"/>
  <c r="H57" i="3"/>
  <c r="T57" i="3"/>
  <c r="U57" i="3" s="1"/>
  <c r="W57" i="3"/>
  <c r="X57" i="3"/>
  <c r="T40" i="3"/>
  <c r="U40" i="3" s="1"/>
  <c r="V99" i="3"/>
  <c r="B154" i="11"/>
  <c r="B154" i="12"/>
  <c r="S112" i="3"/>
  <c r="C112" i="12"/>
  <c r="C112" i="11"/>
  <c r="X112" i="3"/>
  <c r="V112" i="3"/>
  <c r="W118" i="3"/>
  <c r="X118" i="3"/>
  <c r="J118" i="3"/>
  <c r="I118" i="3"/>
  <c r="W17" i="3"/>
  <c r="X17" i="3"/>
  <c r="V17" i="3"/>
  <c r="H17" i="3"/>
  <c r="I17" i="3"/>
  <c r="T17" i="3"/>
  <c r="U17" i="3" s="1"/>
  <c r="J17" i="3"/>
  <c r="W59" i="3"/>
  <c r="H59" i="3"/>
  <c r="V59" i="3"/>
  <c r="K59" i="3"/>
  <c r="J129" i="3"/>
  <c r="W63" i="3"/>
  <c r="I63" i="3"/>
  <c r="J63" i="3"/>
  <c r="T63" i="3"/>
  <c r="U63" i="3" s="1"/>
  <c r="X124" i="3"/>
  <c r="J124" i="3"/>
  <c r="K124" i="3"/>
  <c r="V124" i="3"/>
  <c r="W15" i="3"/>
  <c r="J15" i="3"/>
  <c r="K15" i="3"/>
  <c r="V15" i="3"/>
  <c r="X15" i="3"/>
  <c r="K39" i="3"/>
  <c r="J39" i="3"/>
  <c r="W39" i="3"/>
  <c r="V39" i="3"/>
  <c r="H39" i="3"/>
  <c r="X39" i="3"/>
  <c r="W130" i="3"/>
  <c r="I130" i="3"/>
  <c r="T130" i="3"/>
  <c r="U130" i="3" s="1"/>
  <c r="J130" i="3"/>
  <c r="X103" i="3"/>
  <c r="K103" i="3"/>
  <c r="V103" i="3"/>
  <c r="J103" i="3"/>
  <c r="T83" i="3"/>
  <c r="U83" i="3" s="1"/>
  <c r="H83" i="3"/>
  <c r="V83" i="3"/>
  <c r="W55" i="3"/>
  <c r="I55" i="3"/>
  <c r="J55" i="3"/>
  <c r="W32" i="3"/>
  <c r="T32" i="3"/>
  <c r="U32" i="3" s="1"/>
  <c r="J32" i="3"/>
  <c r="I32" i="3"/>
  <c r="H11" i="3"/>
  <c r="X11" i="3"/>
  <c r="J11" i="3"/>
  <c r="K11" i="3"/>
  <c r="V131" i="3"/>
  <c r="K131" i="3"/>
  <c r="H131" i="3"/>
  <c r="X131" i="3"/>
  <c r="X109" i="3"/>
  <c r="K109" i="3"/>
  <c r="W91" i="3"/>
  <c r="X91" i="3"/>
  <c r="I91" i="3"/>
  <c r="J91" i="3"/>
  <c r="X122" i="3"/>
  <c r="H122" i="3"/>
  <c r="V122" i="3"/>
  <c r="K122" i="3"/>
  <c r="J100" i="3"/>
  <c r="I100" i="3"/>
  <c r="W100" i="3"/>
  <c r="X79" i="3"/>
  <c r="K79" i="3"/>
  <c r="J79" i="3"/>
  <c r="X56" i="3"/>
  <c r="H56" i="3"/>
  <c r="J56" i="3"/>
  <c r="X33" i="3"/>
  <c r="J33" i="3"/>
  <c r="H33" i="3"/>
  <c r="K33" i="3"/>
  <c r="V33" i="3"/>
  <c r="X12" i="3"/>
  <c r="H12" i="3"/>
  <c r="K12" i="3"/>
  <c r="X132" i="3"/>
  <c r="H132" i="3"/>
  <c r="K132" i="3"/>
  <c r="T115" i="3"/>
  <c r="U115" i="3" s="1"/>
  <c r="I115" i="3"/>
  <c r="J115" i="3"/>
  <c r="W115" i="3"/>
  <c r="X115" i="3"/>
  <c r="K115" i="3"/>
  <c r="T95" i="3"/>
  <c r="U95" i="3" s="1"/>
  <c r="H95" i="3"/>
  <c r="K95" i="3"/>
  <c r="J95" i="3"/>
  <c r="W74" i="3"/>
  <c r="X74" i="3"/>
  <c r="J74" i="3"/>
  <c r="H74" i="3"/>
  <c r="T74" i="3"/>
  <c r="U74" i="3" s="1"/>
  <c r="I74" i="3"/>
  <c r="K74" i="3"/>
  <c r="H55" i="3"/>
  <c r="V55" i="3"/>
  <c r="X55" i="3"/>
  <c r="K55" i="3"/>
  <c r="I37" i="3"/>
  <c r="L37" i="3" s="1"/>
  <c r="J37" i="3"/>
  <c r="T37" i="3"/>
  <c r="U37" i="3" s="1"/>
  <c r="K37" i="3"/>
  <c r="W37" i="3"/>
  <c r="V37" i="3"/>
  <c r="X14" i="3"/>
  <c r="J14" i="3"/>
  <c r="K14" i="3"/>
  <c r="H14" i="3"/>
  <c r="I14" i="3"/>
  <c r="W14" i="3"/>
  <c r="W105" i="3"/>
  <c r="W82" i="3"/>
  <c r="X61" i="3"/>
  <c r="I15" i="3"/>
  <c r="H115" i="3"/>
  <c r="H109" i="3"/>
  <c r="T82" i="3"/>
  <c r="U82" i="3" s="1"/>
  <c r="H103" i="3"/>
  <c r="V14" i="3"/>
  <c r="V56" i="3"/>
  <c r="T97" i="3"/>
  <c r="U97" i="3" s="1"/>
  <c r="T66" i="3"/>
  <c r="U66" i="3" s="1"/>
  <c r="V60" i="3"/>
  <c r="W95" i="3"/>
  <c r="G51" i="3"/>
  <c r="F51" i="3"/>
  <c r="G17" i="3"/>
  <c r="F17" i="3"/>
  <c r="J92" i="3"/>
  <c r="I92" i="3"/>
  <c r="W92" i="3"/>
  <c r="H160" i="3"/>
  <c r="I160" i="3"/>
  <c r="J160" i="3"/>
  <c r="T160" i="3"/>
  <c r="U160" i="3" s="1"/>
  <c r="X160" i="3"/>
  <c r="X134" i="3"/>
  <c r="K134" i="3"/>
  <c r="J134" i="3"/>
  <c r="H134" i="3"/>
  <c r="M134" i="3" s="1"/>
  <c r="V134" i="3"/>
  <c r="V16" i="3"/>
  <c r="T16" i="3"/>
  <c r="U16" i="3" s="1"/>
  <c r="K16" i="3"/>
  <c r="H84" i="3"/>
  <c r="M84" i="3" s="1"/>
  <c r="K84" i="3"/>
  <c r="V84" i="3"/>
  <c r="X84" i="3"/>
  <c r="J84" i="3"/>
  <c r="W84" i="3"/>
  <c r="X119" i="3"/>
  <c r="H119" i="3"/>
  <c r="K119" i="3"/>
  <c r="V119" i="3"/>
  <c r="X18" i="3"/>
  <c r="K18" i="3"/>
  <c r="V18" i="3"/>
  <c r="H18" i="3"/>
  <c r="H118" i="3"/>
  <c r="W87" i="3"/>
  <c r="T87" i="3"/>
  <c r="U87" i="3" s="1"/>
  <c r="J87" i="3"/>
  <c r="I87" i="3"/>
  <c r="J94" i="3"/>
  <c r="I94" i="3"/>
  <c r="W94" i="3"/>
  <c r="T94" i="3"/>
  <c r="U94" i="3" s="1"/>
  <c r="K135" i="3"/>
  <c r="V135" i="3"/>
  <c r="J135" i="3"/>
  <c r="I135" i="3"/>
  <c r="V30" i="3"/>
  <c r="T30" i="3"/>
  <c r="U30" i="3" s="1"/>
  <c r="K30" i="3"/>
  <c r="H157" i="3"/>
  <c r="K157" i="3"/>
  <c r="X157" i="3"/>
  <c r="J157" i="3"/>
  <c r="V157" i="3"/>
  <c r="W120" i="3"/>
  <c r="J120" i="3"/>
  <c r="T120" i="3"/>
  <c r="U120" i="3" s="1"/>
  <c r="I120" i="3"/>
  <c r="K96" i="3"/>
  <c r="H96" i="3"/>
  <c r="X77" i="3"/>
  <c r="K77" i="3"/>
  <c r="H77" i="3"/>
  <c r="H54" i="3"/>
  <c r="K54" i="3"/>
  <c r="T54" i="3"/>
  <c r="U54" i="3" s="1"/>
  <c r="J54" i="3"/>
  <c r="W54" i="3"/>
  <c r="X54" i="3"/>
  <c r="X28" i="3"/>
  <c r="K28" i="3"/>
  <c r="H28" i="3"/>
  <c r="M28" i="3" s="1"/>
  <c r="V28" i="3"/>
  <c r="X8" i="3"/>
  <c r="J8" i="3"/>
  <c r="K8" i="3"/>
  <c r="V8" i="3"/>
  <c r="H8" i="3"/>
  <c r="W8" i="3"/>
  <c r="X130" i="3"/>
  <c r="H130" i="3"/>
  <c r="V130" i="3"/>
  <c r="K130" i="3"/>
  <c r="W113" i="3"/>
  <c r="X113" i="3"/>
  <c r="K113" i="3"/>
  <c r="J113" i="3"/>
  <c r="V113" i="3"/>
  <c r="I113" i="3"/>
  <c r="X92" i="3"/>
  <c r="K92" i="3"/>
  <c r="H92" i="3"/>
  <c r="W72" i="3"/>
  <c r="J72" i="3"/>
  <c r="I72" i="3"/>
  <c r="W53" i="3"/>
  <c r="T53" i="3"/>
  <c r="U53" i="3" s="1"/>
  <c r="H53" i="3"/>
  <c r="J53" i="3"/>
  <c r="X53" i="3"/>
  <c r="I53" i="3"/>
  <c r="K53" i="3"/>
  <c r="W35" i="3"/>
  <c r="J35" i="3"/>
  <c r="I35" i="3"/>
  <c r="L35" i="3" s="1"/>
  <c r="W12" i="3"/>
  <c r="I12" i="3"/>
  <c r="T12" i="3"/>
  <c r="U12" i="3" s="1"/>
  <c r="J12" i="3"/>
  <c r="W28" i="3"/>
  <c r="X126" i="3"/>
  <c r="H135" i="3"/>
  <c r="I59" i="3"/>
  <c r="V78" i="3"/>
  <c r="T91" i="3"/>
  <c r="U91" i="3" s="1"/>
  <c r="J59" i="3"/>
  <c r="J89" i="3"/>
  <c r="I99" i="3"/>
  <c r="T100" i="3"/>
  <c r="U100" i="3" s="1"/>
  <c r="V132" i="3"/>
  <c r="V92" i="3"/>
  <c r="T84" i="3"/>
  <c r="U84" i="3" s="1"/>
  <c r="V54" i="3"/>
  <c r="X95" i="3"/>
  <c r="X67" i="3"/>
  <c r="H67" i="3"/>
  <c r="J67" i="3"/>
  <c r="K67" i="3"/>
  <c r="W98" i="3"/>
  <c r="I98" i="3"/>
  <c r="X98" i="3"/>
  <c r="T98" i="3"/>
  <c r="U98" i="3" s="1"/>
  <c r="H98" i="3"/>
  <c r="K98" i="3"/>
  <c r="J98" i="3"/>
  <c r="J110" i="3"/>
  <c r="I110" i="3"/>
  <c r="W110" i="3"/>
  <c r="X141" i="3"/>
  <c r="V141" i="3"/>
  <c r="J141" i="3"/>
  <c r="H141" i="3"/>
  <c r="K141" i="3"/>
  <c r="W38" i="3"/>
  <c r="K38" i="3"/>
  <c r="I38" i="3"/>
  <c r="X38" i="3"/>
  <c r="T38" i="3"/>
  <c r="U38" i="3" s="1"/>
  <c r="H38" i="3"/>
  <c r="J38" i="3"/>
  <c r="K34" i="3"/>
  <c r="H34" i="3"/>
  <c r="V34" i="3"/>
  <c r="J34" i="3"/>
  <c r="X34" i="3"/>
  <c r="J102" i="3"/>
  <c r="T102" i="3"/>
  <c r="U102" i="3" s="1"/>
  <c r="I102" i="3"/>
  <c r="W102" i="3"/>
  <c r="J97" i="3"/>
  <c r="I97" i="3"/>
  <c r="W97" i="3"/>
  <c r="T59" i="3"/>
  <c r="U59" i="3" s="1"/>
  <c r="W123" i="3"/>
  <c r="I123" i="3"/>
  <c r="L123" i="3" s="1"/>
  <c r="J123" i="3"/>
  <c r="T123" i="3"/>
  <c r="U123" i="3" s="1"/>
  <c r="H51" i="3"/>
  <c r="K51" i="3"/>
  <c r="V51" i="3"/>
  <c r="X121" i="3"/>
  <c r="H121" i="3"/>
  <c r="K121" i="3"/>
  <c r="J121" i="3"/>
  <c r="V121" i="3"/>
  <c r="X48" i="3"/>
  <c r="K48" i="3"/>
  <c r="J48" i="3"/>
  <c r="H48" i="3"/>
  <c r="W127" i="3"/>
  <c r="J127" i="3"/>
  <c r="I127" i="3"/>
  <c r="X127" i="3"/>
  <c r="T118" i="3"/>
  <c r="U118" i="3" s="1"/>
  <c r="K118" i="3"/>
  <c r="V118" i="3"/>
  <c r="J93" i="3"/>
  <c r="H93" i="3"/>
  <c r="V93" i="3"/>
  <c r="X93" i="3"/>
  <c r="W75" i="3"/>
  <c r="X75" i="3"/>
  <c r="V75" i="3"/>
  <c r="H75" i="3"/>
  <c r="M75" i="3" s="1"/>
  <c r="T75" i="3"/>
  <c r="U75" i="3" s="1"/>
  <c r="J75" i="3"/>
  <c r="K75" i="3"/>
  <c r="W47" i="3"/>
  <c r="K47" i="3"/>
  <c r="I47" i="3"/>
  <c r="H47" i="3"/>
  <c r="V47" i="3"/>
  <c r="J47" i="3"/>
  <c r="T47" i="3"/>
  <c r="U47" i="3" s="1"/>
  <c r="X47" i="3"/>
  <c r="K26" i="3"/>
  <c r="V26" i="3"/>
  <c r="H26" i="3"/>
  <c r="X26" i="3"/>
  <c r="H5" i="3"/>
  <c r="K5" i="3"/>
  <c r="V5" i="3"/>
  <c r="X5" i="3"/>
  <c r="I128" i="3"/>
  <c r="K128" i="3"/>
  <c r="V128" i="3"/>
  <c r="X128" i="3"/>
  <c r="T128" i="3"/>
  <c r="U128" i="3" s="1"/>
  <c r="J128" i="3"/>
  <c r="W128" i="3"/>
  <c r="K110" i="3"/>
  <c r="X110" i="3"/>
  <c r="V110" i="3"/>
  <c r="H110" i="3"/>
  <c r="X90" i="3"/>
  <c r="V90" i="3"/>
  <c r="K90" i="3"/>
  <c r="I90" i="3"/>
  <c r="L90" i="3" s="1"/>
  <c r="J90" i="3"/>
  <c r="W90" i="3"/>
  <c r="W70" i="3"/>
  <c r="I70" i="3"/>
  <c r="X70" i="3"/>
  <c r="J70" i="3"/>
  <c r="W51" i="3"/>
  <c r="I51" i="3"/>
  <c r="X32" i="3"/>
  <c r="K32" i="3"/>
  <c r="H32" i="3"/>
  <c r="V32" i="3"/>
  <c r="X9" i="3"/>
  <c r="K9" i="3"/>
  <c r="H9" i="3"/>
  <c r="V9" i="3"/>
  <c r="X72" i="3"/>
  <c r="X16" i="3"/>
  <c r="H40" i="3"/>
  <c r="H112" i="3"/>
  <c r="V176" i="3"/>
  <c r="K93" i="3"/>
  <c r="H113" i="3"/>
  <c r="T113" i="3"/>
  <c r="U113" i="3" s="1"/>
  <c r="H127" i="3"/>
  <c r="V109" i="3"/>
  <c r="V62" i="3"/>
  <c r="C5" i="12"/>
  <c r="C5" i="11"/>
  <c r="C122" i="12"/>
  <c r="S122" i="3"/>
  <c r="C122" i="11"/>
  <c r="W65" i="3"/>
  <c r="I65" i="3"/>
  <c r="J65" i="3"/>
  <c r="T65" i="3"/>
  <c r="U65" i="3" s="1"/>
  <c r="W96" i="3"/>
  <c r="X96" i="3"/>
  <c r="I96" i="3"/>
  <c r="J96" i="3"/>
  <c r="W137" i="3"/>
  <c r="J137" i="3"/>
  <c r="X137" i="3"/>
  <c r="I137" i="3"/>
  <c r="C183" i="12"/>
  <c r="C183" i="11"/>
  <c r="T108" i="3"/>
  <c r="U108" i="3" s="1"/>
  <c r="H108" i="3"/>
  <c r="V108" i="3"/>
  <c r="K108" i="3"/>
  <c r="K133" i="3"/>
  <c r="J133" i="3"/>
  <c r="X133" i="3"/>
  <c r="H133" i="3"/>
  <c r="M133" i="3" s="1"/>
  <c r="X60" i="3"/>
  <c r="J60" i="3"/>
  <c r="I60" i="3"/>
  <c r="L60" i="3" s="1"/>
  <c r="K60" i="3"/>
  <c r="T60" i="3"/>
  <c r="U60" i="3" s="1"/>
  <c r="W60" i="3"/>
  <c r="X117" i="3"/>
  <c r="I117" i="3"/>
  <c r="W117" i="3"/>
  <c r="J117" i="3"/>
  <c r="I16" i="3"/>
  <c r="W16" i="3"/>
  <c r="I57" i="3"/>
  <c r="W101" i="3"/>
  <c r="I101" i="3"/>
  <c r="J101" i="3"/>
  <c r="I9" i="3"/>
  <c r="J9" i="3"/>
  <c r="W9" i="3"/>
  <c r="J99" i="3"/>
  <c r="W99" i="3"/>
  <c r="T99" i="3"/>
  <c r="U99" i="3" s="1"/>
  <c r="H99" i="3"/>
  <c r="X99" i="3"/>
  <c r="T28" i="3"/>
  <c r="U28" i="3" s="1"/>
  <c r="J28" i="3"/>
  <c r="X105" i="3"/>
  <c r="J105" i="3"/>
  <c r="I105" i="3"/>
  <c r="K105" i="3"/>
  <c r="T105" i="3"/>
  <c r="U105" i="3" s="1"/>
  <c r="V105" i="3"/>
  <c r="W119" i="3"/>
  <c r="T119" i="3"/>
  <c r="U119" i="3" s="1"/>
  <c r="I119" i="3"/>
  <c r="T72" i="3"/>
  <c r="U72" i="3" s="1"/>
  <c r="V72" i="3"/>
  <c r="K72" i="3"/>
  <c r="H72" i="3"/>
  <c r="M72" i="3" s="1"/>
  <c r="X25" i="3"/>
  <c r="V25" i="3"/>
  <c r="H25" i="3"/>
  <c r="J25" i="3"/>
  <c r="K25" i="3"/>
  <c r="W125" i="3"/>
  <c r="X125" i="3"/>
  <c r="J125" i="3"/>
  <c r="I125" i="3"/>
  <c r="T125" i="3"/>
  <c r="U125" i="3" s="1"/>
  <c r="H125" i="3"/>
  <c r="K125" i="3"/>
  <c r="K102" i="3"/>
  <c r="H102" i="3"/>
  <c r="M102" i="3" s="1"/>
  <c r="X102" i="3"/>
  <c r="J136" i="3"/>
  <c r="K136" i="3"/>
  <c r="I136" i="3"/>
  <c r="X136" i="3"/>
  <c r="W136" i="3"/>
  <c r="V136" i="3"/>
  <c r="X114" i="3"/>
  <c r="K114" i="3"/>
  <c r="H114" i="3"/>
  <c r="M114" i="3" s="1"/>
  <c r="T114" i="3"/>
  <c r="U114" i="3" s="1"/>
  <c r="J114" i="3"/>
  <c r="K91" i="3"/>
  <c r="H91" i="3"/>
  <c r="M91" i="3" s="1"/>
  <c r="H68" i="3"/>
  <c r="K68" i="3"/>
  <c r="J68" i="3"/>
  <c r="X68" i="3"/>
  <c r="V68" i="3"/>
  <c r="I45" i="3"/>
  <c r="K45" i="3"/>
  <c r="V45" i="3"/>
  <c r="T45" i="3"/>
  <c r="U45" i="3" s="1"/>
  <c r="J45" i="3"/>
  <c r="X45" i="3"/>
  <c r="W45" i="3"/>
  <c r="W24" i="3"/>
  <c r="X24" i="3"/>
  <c r="I24" i="3"/>
  <c r="K24" i="3"/>
  <c r="H24" i="3"/>
  <c r="V24" i="3"/>
  <c r="D181" i="3"/>
  <c r="R181" i="3"/>
  <c r="E181" i="3"/>
  <c r="B181" i="3"/>
  <c r="P181" i="3"/>
  <c r="H126" i="3"/>
  <c r="T126" i="3"/>
  <c r="U126" i="3" s="1"/>
  <c r="J126" i="3"/>
  <c r="I126" i="3"/>
  <c r="X108" i="3"/>
  <c r="J108" i="3"/>
  <c r="I108" i="3"/>
  <c r="W108" i="3"/>
  <c r="X87" i="3"/>
  <c r="K87" i="3"/>
  <c r="H87" i="3"/>
  <c r="X65" i="3"/>
  <c r="K65" i="3"/>
  <c r="H65" i="3"/>
  <c r="V65" i="3"/>
  <c r="I49" i="3"/>
  <c r="T49" i="3"/>
  <c r="U49" i="3" s="1"/>
  <c r="K49" i="3"/>
  <c r="H49" i="3"/>
  <c r="V49" i="3"/>
  <c r="J49" i="3"/>
  <c r="X30" i="3"/>
  <c r="I30" i="3"/>
  <c r="J30" i="3"/>
  <c r="W30" i="3"/>
  <c r="W7" i="3"/>
  <c r="X7" i="3"/>
  <c r="I7" i="3"/>
  <c r="J7" i="3"/>
  <c r="W49" i="3"/>
  <c r="W116" i="3"/>
  <c r="T55" i="3"/>
  <c r="U55" i="3" s="1"/>
  <c r="T137" i="3"/>
  <c r="U137" i="3" s="1"/>
  <c r="I95" i="3"/>
  <c r="I54" i="3"/>
  <c r="L54" i="3" s="1"/>
  <c r="T35" i="3"/>
  <c r="U35" i="3" s="1"/>
  <c r="V12" i="3"/>
  <c r="H137" i="3"/>
  <c r="I8" i="3"/>
  <c r="V48" i="3"/>
  <c r="V126" i="3"/>
  <c r="T101" i="3"/>
  <c r="U101" i="3" s="1"/>
  <c r="T15" i="3"/>
  <c r="U15" i="3" s="1"/>
  <c r="T132" i="3"/>
  <c r="U132" i="3" s="1"/>
  <c r="V137" i="3"/>
  <c r="V98" i="3"/>
  <c r="I112" i="3"/>
  <c r="L186" i="3"/>
  <c r="B32" i="11"/>
  <c r="F64" i="3"/>
  <c r="W18" i="3"/>
  <c r="I18" i="3"/>
  <c r="J18" i="3"/>
  <c r="W64" i="3"/>
  <c r="X64" i="3"/>
  <c r="T64" i="3"/>
  <c r="U64" i="3" s="1"/>
  <c r="K64" i="3"/>
  <c r="J64" i="3"/>
  <c r="I64" i="3"/>
  <c r="H64" i="3"/>
  <c r="K36" i="3"/>
  <c r="H36" i="3"/>
  <c r="V36" i="3"/>
  <c r="X36" i="3"/>
  <c r="J107" i="3"/>
  <c r="V107" i="3"/>
  <c r="H107" i="3"/>
  <c r="M107" i="3" s="1"/>
  <c r="K107" i="3"/>
  <c r="T107" i="3"/>
  <c r="U107" i="3" s="1"/>
  <c r="X107" i="3"/>
  <c r="W107" i="3"/>
  <c r="X101" i="3"/>
  <c r="K101" i="3"/>
  <c r="H101" i="3"/>
  <c r="K129" i="3"/>
  <c r="H13" i="3"/>
  <c r="J13" i="3"/>
  <c r="K13" i="3"/>
  <c r="X13" i="3"/>
  <c r="X82" i="3"/>
  <c r="H82" i="3"/>
  <c r="K82" i="3"/>
  <c r="I82" i="3"/>
  <c r="K76" i="3"/>
  <c r="H76" i="3"/>
  <c r="X76" i="3"/>
  <c r="V76" i="3"/>
  <c r="K160" i="3"/>
  <c r="J81" i="3"/>
  <c r="I81" i="3"/>
  <c r="K81" i="3"/>
  <c r="X81" i="3"/>
  <c r="V81" i="3"/>
  <c r="W81" i="3"/>
  <c r="H81" i="3"/>
  <c r="X129" i="3"/>
  <c r="H129" i="3"/>
  <c r="M129" i="3" s="1"/>
  <c r="V129" i="3"/>
  <c r="I76" i="3"/>
  <c r="W76" i="3"/>
  <c r="H7" i="3"/>
  <c r="V7" i="3"/>
  <c r="V139" i="3"/>
  <c r="H139" i="3"/>
  <c r="K139" i="3"/>
  <c r="J139" i="3"/>
  <c r="X139" i="3"/>
  <c r="K97" i="3"/>
  <c r="V97" i="3"/>
  <c r="I46" i="3"/>
  <c r="T46" i="3"/>
  <c r="U46" i="3" s="1"/>
  <c r="W46" i="3"/>
  <c r="J46" i="3"/>
  <c r="X4" i="3"/>
  <c r="V4" i="3"/>
  <c r="J4" i="3"/>
  <c r="K4" i="3"/>
  <c r="H4" i="3"/>
  <c r="W147" i="3"/>
  <c r="T147" i="3"/>
  <c r="U147" i="3" s="1"/>
  <c r="I147" i="3"/>
  <c r="H147" i="3"/>
  <c r="J147" i="3"/>
  <c r="K147" i="3"/>
  <c r="X147" i="3"/>
  <c r="V147" i="3"/>
  <c r="V117" i="3"/>
  <c r="K117" i="3"/>
  <c r="T117" i="3"/>
  <c r="U117" i="3" s="1"/>
  <c r="K94" i="3"/>
  <c r="X94" i="3"/>
  <c r="T70" i="3"/>
  <c r="U70" i="3" s="1"/>
  <c r="K70" i="3"/>
  <c r="V70" i="3"/>
  <c r="K44" i="3"/>
  <c r="V44" i="3"/>
  <c r="J23" i="3"/>
  <c r="H23" i="3"/>
  <c r="I23" i="3"/>
  <c r="X23" i="3"/>
  <c r="K23" i="3"/>
  <c r="W23" i="3"/>
  <c r="W171" i="3"/>
  <c r="I171" i="3"/>
  <c r="K171" i="3"/>
  <c r="H171" i="3"/>
  <c r="T171" i="3"/>
  <c r="U171" i="3" s="1"/>
  <c r="V171" i="3"/>
  <c r="X171" i="3"/>
  <c r="J171" i="3"/>
  <c r="X120" i="3"/>
  <c r="K120" i="3"/>
  <c r="H120" i="3"/>
  <c r="M120" i="3" s="1"/>
  <c r="V120" i="3"/>
  <c r="X100" i="3"/>
  <c r="K100" i="3"/>
  <c r="H100" i="3"/>
  <c r="J131" i="3"/>
  <c r="W131" i="3"/>
  <c r="T131" i="3"/>
  <c r="U131" i="3" s="1"/>
  <c r="X111" i="3"/>
  <c r="J111" i="3"/>
  <c r="K111" i="3"/>
  <c r="H111" i="3"/>
  <c r="X88" i="3"/>
  <c r="H88" i="3"/>
  <c r="J88" i="3"/>
  <c r="K88" i="3"/>
  <c r="X66" i="3"/>
  <c r="W66" i="3"/>
  <c r="I66" i="3"/>
  <c r="J66" i="3"/>
  <c r="J42" i="3"/>
  <c r="K42" i="3"/>
  <c r="X42" i="3"/>
  <c r="H42" i="3"/>
  <c r="V42" i="3"/>
  <c r="W22" i="3"/>
  <c r="X22" i="3"/>
  <c r="T22" i="3"/>
  <c r="U22" i="3" s="1"/>
  <c r="H22" i="3"/>
  <c r="J22" i="3"/>
  <c r="V22" i="3"/>
  <c r="K22" i="3"/>
  <c r="I22" i="3"/>
  <c r="H176" i="3"/>
  <c r="T176" i="3"/>
  <c r="U176" i="3" s="1"/>
  <c r="J176" i="3"/>
  <c r="I176" i="3"/>
  <c r="W176" i="3"/>
  <c r="X176" i="3"/>
  <c r="K123" i="3"/>
  <c r="X123" i="3"/>
  <c r="V123" i="3"/>
  <c r="J106" i="3"/>
  <c r="H106" i="3"/>
  <c r="I106" i="3"/>
  <c r="T106" i="3"/>
  <c r="U106" i="3" s="1"/>
  <c r="W85" i="3"/>
  <c r="H85" i="3"/>
  <c r="J85" i="3"/>
  <c r="T85" i="3"/>
  <c r="U85" i="3" s="1"/>
  <c r="I85" i="3"/>
  <c r="K85" i="3"/>
  <c r="V85" i="3"/>
  <c r="K63" i="3"/>
  <c r="X63" i="3"/>
  <c r="H63" i="3"/>
  <c r="X46" i="3"/>
  <c r="K46" i="3"/>
  <c r="H46" i="3"/>
  <c r="V46" i="3"/>
  <c r="W26" i="3"/>
  <c r="J26" i="3"/>
  <c r="I26" i="3"/>
  <c r="I5" i="3"/>
  <c r="L5" i="3" s="1"/>
  <c r="W5" i="3"/>
  <c r="X49" i="3"/>
  <c r="X59" i="3"/>
  <c r="X106" i="3"/>
  <c r="T7" i="3"/>
  <c r="U7" i="3" s="1"/>
  <c r="H70" i="3"/>
  <c r="H94" i="3"/>
  <c r="J51" i="3"/>
  <c r="I132" i="3"/>
  <c r="L132" i="3" s="1"/>
  <c r="H124" i="3"/>
  <c r="V35" i="3"/>
  <c r="I39" i="3"/>
  <c r="H45" i="3"/>
  <c r="M45" i="3" s="1"/>
  <c r="K127" i="3"/>
  <c r="T14" i="3"/>
  <c r="U14" i="3" s="1"/>
  <c r="V38" i="3"/>
  <c r="V66" i="3"/>
  <c r="V79" i="3"/>
  <c r="T96" i="3"/>
  <c r="U96" i="3" s="1"/>
  <c r="V114" i="3"/>
  <c r="V127" i="3"/>
  <c r="V23" i="3"/>
  <c r="T136" i="3"/>
  <c r="U136" i="3" s="1"/>
  <c r="K112" i="3"/>
  <c r="F4" i="3"/>
  <c r="G4" i="3"/>
  <c r="F144" i="3"/>
  <c r="I109" i="3"/>
  <c r="L109" i="3" s="1"/>
  <c r="J109" i="3"/>
  <c r="T109" i="3"/>
  <c r="U109" i="3" s="1"/>
  <c r="W109" i="3"/>
  <c r="X40" i="3"/>
  <c r="J40" i="3"/>
  <c r="K40" i="3"/>
  <c r="I40" i="3"/>
  <c r="W40" i="3"/>
  <c r="X19" i="3"/>
  <c r="H19" i="3"/>
  <c r="J19" i="3"/>
  <c r="K19" i="3"/>
  <c r="V19" i="3"/>
  <c r="H149" i="3"/>
  <c r="J149" i="3"/>
  <c r="V149" i="3"/>
  <c r="X149" i="3"/>
  <c r="K149" i="3"/>
  <c r="W122" i="3"/>
  <c r="T122" i="3"/>
  <c r="U122" i="3" s="1"/>
  <c r="I122" i="3"/>
  <c r="L122" i="3" s="1"/>
  <c r="J122" i="3"/>
  <c r="I104" i="3"/>
  <c r="J104" i="3"/>
  <c r="K104" i="3"/>
  <c r="T104" i="3"/>
  <c r="U104" i="3" s="1"/>
  <c r="H104" i="3"/>
  <c r="X104" i="3"/>
  <c r="W104" i="3"/>
  <c r="X83" i="3"/>
  <c r="J83" i="3"/>
  <c r="I83" i="3"/>
  <c r="W83" i="3"/>
  <c r="W61" i="3"/>
  <c r="V61" i="3"/>
  <c r="J61" i="3"/>
  <c r="K61" i="3"/>
  <c r="H61" i="3"/>
  <c r="M61" i="3" s="1"/>
  <c r="X44" i="3"/>
  <c r="W44" i="3"/>
  <c r="I44" i="3"/>
  <c r="J44" i="3"/>
  <c r="J21" i="3"/>
  <c r="K21" i="3"/>
  <c r="I21" i="3"/>
  <c r="H21" i="3"/>
  <c r="W21" i="3"/>
  <c r="T21" i="3"/>
  <c r="U21" i="3" s="1"/>
  <c r="V21" i="3"/>
  <c r="R91" i="3"/>
  <c r="P91" i="3"/>
  <c r="E91" i="3"/>
  <c r="D91" i="3"/>
  <c r="B91" i="3"/>
  <c r="L131" i="3"/>
  <c r="H16" i="3"/>
  <c r="T129" i="3"/>
  <c r="U129" i="3" s="1"/>
  <c r="T18" i="3"/>
  <c r="U18" i="3" s="1"/>
  <c r="K17" i="3"/>
  <c r="J77" i="3"/>
  <c r="K83" i="3"/>
  <c r="V11" i="3"/>
  <c r="T61" i="3"/>
  <c r="U61" i="3" s="1"/>
  <c r="V64" i="3"/>
  <c r="V160" i="3"/>
  <c r="V96" i="3"/>
  <c r="I116" i="3"/>
  <c r="V106" i="3"/>
  <c r="H15" i="3"/>
  <c r="T39" i="3"/>
  <c r="U39" i="3" s="1"/>
  <c r="L43" i="3"/>
  <c r="F12" i="3"/>
  <c r="M179" i="3" l="1"/>
  <c r="G135" i="3"/>
  <c r="F62" i="3"/>
  <c r="S154" i="3"/>
  <c r="G155" i="3"/>
  <c r="L179" i="3"/>
  <c r="S109" i="3"/>
  <c r="L30" i="3"/>
  <c r="L136" i="3"/>
  <c r="C144" i="12"/>
  <c r="C144" i="11"/>
  <c r="G37" i="3"/>
  <c r="G48" i="3"/>
  <c r="S144" i="3"/>
  <c r="B166" i="12"/>
  <c r="G71" i="3"/>
  <c r="F45" i="3"/>
  <c r="B45" i="12" s="1"/>
  <c r="C154" i="11"/>
  <c r="G85" i="3"/>
  <c r="G141" i="3"/>
  <c r="G52" i="3"/>
  <c r="C154" i="12"/>
  <c r="G10" i="3"/>
  <c r="M16" i="3"/>
  <c r="G145" i="3"/>
  <c r="C145" i="11" s="1"/>
  <c r="F56" i="3"/>
  <c r="F185" i="3"/>
  <c r="C12" i="11"/>
  <c r="B69" i="11"/>
  <c r="E2" i="11"/>
  <c r="L105" i="3"/>
  <c r="G130" i="3"/>
  <c r="L44" i="3"/>
  <c r="D44" i="11" s="1"/>
  <c r="M41" i="3"/>
  <c r="G86" i="3"/>
  <c r="C86" i="12" s="1"/>
  <c r="M140" i="3"/>
  <c r="M131" i="3"/>
  <c r="M42" i="3"/>
  <c r="G97" i="3"/>
  <c r="G124" i="3"/>
  <c r="G173" i="3"/>
  <c r="C173" i="11" s="1"/>
  <c r="M30" i="3"/>
  <c r="F20" i="3"/>
  <c r="S20" i="3" s="1"/>
  <c r="M43" i="3"/>
  <c r="M164" i="3"/>
  <c r="G147" i="3"/>
  <c r="G57" i="3"/>
  <c r="L117" i="3"/>
  <c r="B182" i="11"/>
  <c r="G26" i="3"/>
  <c r="G108" i="3"/>
  <c r="E155" i="11"/>
  <c r="F28" i="3"/>
  <c r="G9" i="3"/>
  <c r="G113" i="3"/>
  <c r="C113" i="11" s="1"/>
  <c r="Y155" i="3"/>
  <c r="G73" i="3"/>
  <c r="C73" i="12" s="1"/>
  <c r="F15" i="3"/>
  <c r="F16" i="3"/>
  <c r="L119" i="3"/>
  <c r="F40" i="3"/>
  <c r="G127" i="3"/>
  <c r="G168" i="3"/>
  <c r="C168" i="12" s="1"/>
  <c r="L173" i="3"/>
  <c r="G161" i="3"/>
  <c r="C161" i="11" s="1"/>
  <c r="G158" i="3"/>
  <c r="L172" i="3"/>
  <c r="D172" i="11" s="1"/>
  <c r="F127" i="3"/>
  <c r="M175" i="3"/>
  <c r="F60" i="3"/>
  <c r="L12" i="3"/>
  <c r="D12" i="11" s="1"/>
  <c r="G69" i="3"/>
  <c r="S69" i="3" s="1"/>
  <c r="G118" i="3"/>
  <c r="S118" i="3" s="1"/>
  <c r="G88" i="3"/>
  <c r="G25" i="3"/>
  <c r="G160" i="3"/>
  <c r="L96" i="3"/>
  <c r="L167" i="3"/>
  <c r="D167" i="11" s="1"/>
  <c r="G136" i="3"/>
  <c r="L3" i="3"/>
  <c r="E186" i="11"/>
  <c r="L138" i="3"/>
  <c r="L40" i="3"/>
  <c r="D40" i="12" s="1"/>
  <c r="G104" i="3"/>
  <c r="G63" i="3"/>
  <c r="F38" i="3"/>
  <c r="B38" i="12" s="1"/>
  <c r="M159" i="3"/>
  <c r="E159" i="12" s="1"/>
  <c r="L29" i="3"/>
  <c r="F82" i="3"/>
  <c r="B82" i="12" s="1"/>
  <c r="F47" i="3"/>
  <c r="B123" i="11"/>
  <c r="B123" i="12"/>
  <c r="M101" i="3"/>
  <c r="F73" i="3"/>
  <c r="B73" i="12" s="1"/>
  <c r="M87" i="3"/>
  <c r="M79" i="3"/>
  <c r="F33" i="3"/>
  <c r="B33" i="12" s="1"/>
  <c r="F169" i="3"/>
  <c r="B169" i="12" s="1"/>
  <c r="G41" i="3"/>
  <c r="L184" i="3"/>
  <c r="D184" i="12" s="1"/>
  <c r="M151" i="3"/>
  <c r="E151" i="11" s="1"/>
  <c r="M100" i="3"/>
  <c r="M169" i="3"/>
  <c r="E169" i="11" s="1"/>
  <c r="E31" i="12"/>
  <c r="E31" i="11"/>
  <c r="C64" i="12"/>
  <c r="C64" i="11"/>
  <c r="M130" i="3"/>
  <c r="D58" i="11"/>
  <c r="G99" i="3"/>
  <c r="F71" i="3"/>
  <c r="L145" i="3"/>
  <c r="M156" i="3"/>
  <c r="E156" i="11" s="1"/>
  <c r="L41" i="3"/>
  <c r="D41" i="12" s="1"/>
  <c r="L128" i="3"/>
  <c r="L79" i="3"/>
  <c r="F29" i="3"/>
  <c r="B29" i="11" s="1"/>
  <c r="F80" i="3"/>
  <c r="F70" i="3"/>
  <c r="C67" i="12"/>
  <c r="G140" i="3"/>
  <c r="S140" i="3" s="1"/>
  <c r="M3" i="3"/>
  <c r="E3" i="12" s="1"/>
  <c r="L112" i="3"/>
  <c r="G187" i="3"/>
  <c r="C187" i="11" s="1"/>
  <c r="L83" i="3"/>
  <c r="D83" i="12" s="1"/>
  <c r="M187" i="3"/>
  <c r="L161" i="3"/>
  <c r="L71" i="3"/>
  <c r="G24" i="3"/>
  <c r="C24" i="12" s="1"/>
  <c r="L85" i="3"/>
  <c r="D85" i="12" s="1"/>
  <c r="L66" i="3"/>
  <c r="M65" i="3"/>
  <c r="E65" i="11" s="1"/>
  <c r="M99" i="3"/>
  <c r="E99" i="12" s="1"/>
  <c r="L158" i="3"/>
  <c r="M50" i="3"/>
  <c r="L21" i="3"/>
  <c r="L170" i="3"/>
  <c r="D170" i="11" s="1"/>
  <c r="L152" i="3"/>
  <c r="Y152" i="3" s="1"/>
  <c r="D177" i="11"/>
  <c r="L73" i="3"/>
  <c r="D73" i="12" s="1"/>
  <c r="M19" i="3"/>
  <c r="E19" i="11" s="1"/>
  <c r="G16" i="3"/>
  <c r="S5" i="3"/>
  <c r="G165" i="3"/>
  <c r="F11" i="3"/>
  <c r="B11" i="12" s="1"/>
  <c r="G78" i="3"/>
  <c r="C78" i="12" s="1"/>
  <c r="G180" i="3"/>
  <c r="C180" i="11" s="1"/>
  <c r="G167" i="3"/>
  <c r="C167" i="11" s="1"/>
  <c r="B5" i="11"/>
  <c r="S67" i="3"/>
  <c r="F22" i="3"/>
  <c r="F117" i="3"/>
  <c r="G59" i="3"/>
  <c r="C59" i="12" s="1"/>
  <c r="G116" i="3"/>
  <c r="C116" i="11" s="1"/>
  <c r="L19" i="3"/>
  <c r="M49" i="3"/>
  <c r="E49" i="12" s="1"/>
  <c r="L163" i="3"/>
  <c r="D163" i="12" s="1"/>
  <c r="G94" i="3"/>
  <c r="G76" i="3"/>
  <c r="F14" i="3"/>
  <c r="G100" i="3"/>
  <c r="C100" i="12" s="1"/>
  <c r="F178" i="3"/>
  <c r="B178" i="12" s="1"/>
  <c r="F92" i="3"/>
  <c r="B92" i="12" s="1"/>
  <c r="F145" i="3"/>
  <c r="F136" i="3"/>
  <c r="B136" i="12" s="1"/>
  <c r="M143" i="3"/>
  <c r="E143" i="11" s="1"/>
  <c r="F46" i="3"/>
  <c r="M178" i="3"/>
  <c r="F55" i="3"/>
  <c r="B55" i="12" s="1"/>
  <c r="G66" i="3"/>
  <c r="C66" i="12" s="1"/>
  <c r="L9" i="3"/>
  <c r="M118" i="3"/>
  <c r="G3" i="3"/>
  <c r="C3" i="12" s="1"/>
  <c r="G62" i="3"/>
  <c r="G2" i="3"/>
  <c r="C2" i="11" s="1"/>
  <c r="G79" i="3"/>
  <c r="F43" i="3"/>
  <c r="B43" i="11" s="1"/>
  <c r="F63" i="3"/>
  <c r="B63" i="11" s="1"/>
  <c r="M182" i="3"/>
  <c r="E182" i="11" s="1"/>
  <c r="G171" i="3"/>
  <c r="C171" i="12" s="1"/>
  <c r="L150" i="3"/>
  <c r="D150" i="11" s="1"/>
  <c r="G134" i="3"/>
  <c r="F126" i="3"/>
  <c r="M166" i="3"/>
  <c r="G103" i="3"/>
  <c r="C103" i="11" s="1"/>
  <c r="F31" i="3"/>
  <c r="B31" i="12" s="1"/>
  <c r="F74" i="3"/>
  <c r="B74" i="12" s="1"/>
  <c r="G105" i="3"/>
  <c r="S105" i="3" s="1"/>
  <c r="F186" i="3"/>
  <c r="B186" i="11" s="1"/>
  <c r="M6" i="3"/>
  <c r="E6" i="12" s="1"/>
  <c r="M153" i="3"/>
  <c r="F176" i="3"/>
  <c r="B97" i="12"/>
  <c r="B97" i="11"/>
  <c r="E43" i="11"/>
  <c r="E43" i="12"/>
  <c r="C97" i="12"/>
  <c r="C97" i="11"/>
  <c r="S97" i="3"/>
  <c r="B163" i="12"/>
  <c r="B163" i="11"/>
  <c r="B89" i="12"/>
  <c r="B89" i="11"/>
  <c r="E151" i="12"/>
  <c r="S88" i="3"/>
  <c r="C88" i="11"/>
  <c r="C88" i="12"/>
  <c r="G172" i="3"/>
  <c r="B130" i="12"/>
  <c r="B130" i="11"/>
  <c r="L52" i="3"/>
  <c r="M52" i="3"/>
  <c r="F135" i="3"/>
  <c r="S135" i="3" s="1"/>
  <c r="M113" i="3"/>
  <c r="M32" i="3"/>
  <c r="L97" i="3"/>
  <c r="M92" i="3"/>
  <c r="E92" i="11" s="1"/>
  <c r="C109" i="11"/>
  <c r="C160" i="12"/>
  <c r="C160" i="11"/>
  <c r="B93" i="12"/>
  <c r="B93" i="11"/>
  <c r="B104" i="12"/>
  <c r="B104" i="11"/>
  <c r="B161" i="11"/>
  <c r="B161" i="12"/>
  <c r="B105" i="12"/>
  <c r="B105" i="11"/>
  <c r="B8" i="11"/>
  <c r="B8" i="12"/>
  <c r="F151" i="3"/>
  <c r="G7" i="3"/>
  <c r="F83" i="3"/>
  <c r="S83" i="3" s="1"/>
  <c r="G137" i="3"/>
  <c r="G35" i="3"/>
  <c r="G131" i="3"/>
  <c r="G55" i="3"/>
  <c r="B138" i="12"/>
  <c r="B138" i="11"/>
  <c r="M172" i="3"/>
  <c r="B62" i="11"/>
  <c r="B62" i="12"/>
  <c r="F66" i="3"/>
  <c r="D174" i="11"/>
  <c r="D174" i="12"/>
  <c r="G8" i="3"/>
  <c r="C34" i="12"/>
  <c r="C34" i="11"/>
  <c r="G40" i="3"/>
  <c r="G54" i="3"/>
  <c r="B147" i="12"/>
  <c r="B147" i="11"/>
  <c r="G15" i="3"/>
  <c r="F57" i="3"/>
  <c r="L153" i="3"/>
  <c r="S78" i="3"/>
  <c r="B30" i="12"/>
  <c r="B30" i="11"/>
  <c r="B102" i="11"/>
  <c r="B102" i="12"/>
  <c r="G30" i="3"/>
  <c r="G74" i="3"/>
  <c r="G138" i="3"/>
  <c r="E187" i="11"/>
  <c r="E187" i="12"/>
  <c r="D161" i="11"/>
  <c r="D161" i="12"/>
  <c r="G60" i="3"/>
  <c r="C10" i="12"/>
  <c r="C10" i="11"/>
  <c r="B149" i="11"/>
  <c r="B149" i="12"/>
  <c r="C167" i="12"/>
  <c r="B184" i="11"/>
  <c r="B184" i="12"/>
  <c r="B27" i="11"/>
  <c r="B27" i="12"/>
  <c r="G28" i="3"/>
  <c r="F9" i="3"/>
  <c r="F26" i="3"/>
  <c r="D71" i="12"/>
  <c r="D71" i="11"/>
  <c r="F179" i="3"/>
  <c r="L175" i="3"/>
  <c r="G33" i="3"/>
  <c r="C85" i="11"/>
  <c r="C85" i="12"/>
  <c r="S85" i="3"/>
  <c r="B172" i="12"/>
  <c r="B172" i="11"/>
  <c r="C79" i="11"/>
  <c r="C79" i="12"/>
  <c r="S79" i="3"/>
  <c r="C26" i="12"/>
  <c r="C26" i="11"/>
  <c r="C135" i="11"/>
  <c r="C135" i="12"/>
  <c r="B109" i="12"/>
  <c r="B109" i="11"/>
  <c r="S147" i="3"/>
  <c r="C147" i="12"/>
  <c r="C147" i="11"/>
  <c r="B74" i="11"/>
  <c r="L57" i="3"/>
  <c r="D57" i="12" s="1"/>
  <c r="L80" i="3"/>
  <c r="L86" i="3"/>
  <c r="D86" i="12" s="1"/>
  <c r="F187" i="3"/>
  <c r="B28" i="11"/>
  <c r="B28" i="12"/>
  <c r="S86" i="3"/>
  <c r="G177" i="3"/>
  <c r="M173" i="3"/>
  <c r="G126" i="3"/>
  <c r="F37" i="3"/>
  <c r="G14" i="3"/>
  <c r="C9" i="11"/>
  <c r="C9" i="12"/>
  <c r="G123" i="3"/>
  <c r="B115" i="12"/>
  <c r="B115" i="11"/>
  <c r="C113" i="12"/>
  <c r="B137" i="12"/>
  <c r="B137" i="11"/>
  <c r="B56" i="12"/>
  <c r="B56" i="11"/>
  <c r="D142" i="11"/>
  <c r="D142" i="12"/>
  <c r="B185" i="11"/>
  <c r="B185" i="12"/>
  <c r="G72" i="3"/>
  <c r="C164" i="12"/>
  <c r="C164" i="11"/>
  <c r="S164" i="3"/>
  <c r="G119" i="3"/>
  <c r="B22" i="12"/>
  <c r="B22" i="11"/>
  <c r="B96" i="12"/>
  <c r="B96" i="11"/>
  <c r="B61" i="12"/>
  <c r="B61" i="11"/>
  <c r="B119" i="11"/>
  <c r="B119" i="12"/>
  <c r="M174" i="3"/>
  <c r="G142" i="3"/>
  <c r="B81" i="11"/>
  <c r="B81" i="12"/>
  <c r="E153" i="12"/>
  <c r="E153" i="11"/>
  <c r="D162" i="12"/>
  <c r="D162" i="11"/>
  <c r="G77" i="3"/>
  <c r="E140" i="12"/>
  <c r="E140" i="11"/>
  <c r="B95" i="12"/>
  <c r="B95" i="11"/>
  <c r="B117" i="12"/>
  <c r="B117" i="11"/>
  <c r="D3" i="12"/>
  <c r="D3" i="11"/>
  <c r="F162" i="3"/>
  <c r="B174" i="12"/>
  <c r="B174" i="11"/>
  <c r="B132" i="12"/>
  <c r="B132" i="11"/>
  <c r="B176" i="11"/>
  <c r="B176" i="12"/>
  <c r="M184" i="3"/>
  <c r="F108" i="3"/>
  <c r="L151" i="3"/>
  <c r="B78" i="12"/>
  <c r="B78" i="11"/>
  <c r="F188" i="3"/>
  <c r="S188" i="3" s="1"/>
  <c r="G32" i="3"/>
  <c r="M162" i="3"/>
  <c r="B121" i="12"/>
  <c r="B121" i="11"/>
  <c r="B156" i="11"/>
  <c r="B156" i="12"/>
  <c r="L31" i="3"/>
  <c r="E69" i="12"/>
  <c r="E69" i="11"/>
  <c r="G50" i="3"/>
  <c r="S50" i="3" s="1"/>
  <c r="L2" i="3"/>
  <c r="G152" i="3"/>
  <c r="F99" i="3"/>
  <c r="G102" i="3"/>
  <c r="L69" i="3"/>
  <c r="Y69" i="3" s="1"/>
  <c r="C165" i="12"/>
  <c r="S165" i="3"/>
  <c r="C165" i="11"/>
  <c r="M181" i="3"/>
  <c r="L181" i="3"/>
  <c r="B146" i="12"/>
  <c r="B146" i="11"/>
  <c r="B103" i="11"/>
  <c r="B103" i="12"/>
  <c r="C57" i="11"/>
  <c r="C57" i="12"/>
  <c r="F52" i="3"/>
  <c r="B52" i="11" s="1"/>
  <c r="M53" i="3"/>
  <c r="E53" i="11" s="1"/>
  <c r="M20" i="3"/>
  <c r="B19" i="12"/>
  <c r="B19" i="11"/>
  <c r="C83" i="12"/>
  <c r="C83" i="11"/>
  <c r="S159" i="3"/>
  <c r="C159" i="11"/>
  <c r="C159" i="12"/>
  <c r="L166" i="3"/>
  <c r="Y166" i="3" s="1"/>
  <c r="D138" i="12"/>
  <c r="D138" i="11"/>
  <c r="C94" i="12"/>
  <c r="C94" i="11"/>
  <c r="S94" i="3"/>
  <c r="L148" i="3"/>
  <c r="M148" i="3"/>
  <c r="F171" i="3"/>
  <c r="C99" i="11"/>
  <c r="C99" i="12"/>
  <c r="S76" i="3"/>
  <c r="C76" i="12"/>
  <c r="C76" i="11"/>
  <c r="B14" i="11"/>
  <c r="B14" i="12"/>
  <c r="B129" i="11"/>
  <c r="B129" i="12"/>
  <c r="G31" i="3"/>
  <c r="M158" i="3"/>
  <c r="G96" i="3"/>
  <c r="B111" i="12"/>
  <c r="B111" i="11"/>
  <c r="C42" i="11"/>
  <c r="C42" i="12"/>
  <c r="G170" i="3"/>
  <c r="C188" i="12"/>
  <c r="C188" i="11"/>
  <c r="B141" i="11"/>
  <c r="B141" i="12"/>
  <c r="G23" i="3"/>
  <c r="C73" i="11"/>
  <c r="B125" i="12"/>
  <c r="B125" i="11"/>
  <c r="G185" i="3"/>
  <c r="F23" i="3"/>
  <c r="B158" i="12"/>
  <c r="B158" i="11"/>
  <c r="G179" i="3"/>
  <c r="G61" i="3"/>
  <c r="B157" i="12"/>
  <c r="B157" i="11"/>
  <c r="G175" i="3"/>
  <c r="G56" i="3"/>
  <c r="G174" i="3"/>
  <c r="L188" i="3"/>
  <c r="M188" i="3"/>
  <c r="F48" i="3"/>
  <c r="B164" i="12"/>
  <c r="B164" i="11"/>
  <c r="F10" i="3"/>
  <c r="S10" i="3" s="1"/>
  <c r="B92" i="11"/>
  <c r="M73" i="3"/>
  <c r="B71" i="11"/>
  <c r="B71" i="12"/>
  <c r="M170" i="3"/>
  <c r="L50" i="3"/>
  <c r="G129" i="3"/>
  <c r="F143" i="3"/>
  <c r="G45" i="3"/>
  <c r="L76" i="3"/>
  <c r="C107" i="12"/>
  <c r="C107" i="11"/>
  <c r="S107" i="3"/>
  <c r="B79" i="12"/>
  <c r="B79" i="11"/>
  <c r="E166" i="12"/>
  <c r="E166" i="11"/>
  <c r="L26" i="3"/>
  <c r="S183" i="3"/>
  <c r="F183" i="12" s="1"/>
  <c r="G49" i="3"/>
  <c r="F49" i="3"/>
  <c r="B15" i="11"/>
  <c r="B15" i="12"/>
  <c r="C37" i="11"/>
  <c r="S37" i="3"/>
  <c r="C37" i="12"/>
  <c r="B177" i="11"/>
  <c r="B177" i="12"/>
  <c r="B18" i="12"/>
  <c r="B18" i="11"/>
  <c r="C75" i="11"/>
  <c r="C75" i="12"/>
  <c r="C104" i="12"/>
  <c r="C104" i="11"/>
  <c r="S104" i="3"/>
  <c r="C48" i="12"/>
  <c r="C48" i="11"/>
  <c r="B159" i="11"/>
  <c r="B159" i="12"/>
  <c r="G11" i="3"/>
  <c r="G18" i="3"/>
  <c r="B46" i="12"/>
  <c r="B46" i="11"/>
  <c r="B175" i="11"/>
  <c r="B175" i="12"/>
  <c r="B53" i="11"/>
  <c r="B53" i="12"/>
  <c r="G106" i="3"/>
  <c r="E178" i="11"/>
  <c r="E178" i="12"/>
  <c r="B114" i="11"/>
  <c r="B114" i="12"/>
  <c r="G150" i="3"/>
  <c r="B152" i="12"/>
  <c r="B152" i="11"/>
  <c r="B153" i="11"/>
  <c r="B153" i="12"/>
  <c r="C162" i="12"/>
  <c r="C162" i="11"/>
  <c r="S162" i="3"/>
  <c r="B67" i="12"/>
  <c r="B67" i="11"/>
  <c r="C124" i="11"/>
  <c r="C124" i="12"/>
  <c r="S124" i="3"/>
  <c r="C173" i="12"/>
  <c r="G29" i="3"/>
  <c r="B50" i="11"/>
  <c r="B50" i="12"/>
  <c r="G68" i="3"/>
  <c r="G22" i="3"/>
  <c r="G98" i="3"/>
  <c r="L187" i="3"/>
  <c r="G157" i="3"/>
  <c r="B139" i="11"/>
  <c r="B139" i="12"/>
  <c r="G139" i="3"/>
  <c r="C130" i="11"/>
  <c r="S130" i="3"/>
  <c r="C130" i="12"/>
  <c r="M145" i="3"/>
  <c r="M161" i="3"/>
  <c r="Y161" i="3" s="1"/>
  <c r="G143" i="3"/>
  <c r="L156" i="3"/>
  <c r="F180" i="3"/>
  <c r="B98" i="11"/>
  <c r="B98" i="12"/>
  <c r="B84" i="11"/>
  <c r="B84" i="12"/>
  <c r="G95" i="3"/>
  <c r="B58" i="12"/>
  <c r="B58" i="11"/>
  <c r="M71" i="3"/>
  <c r="B11" i="11"/>
  <c r="C141" i="12"/>
  <c r="C141" i="11"/>
  <c r="S141" i="3"/>
  <c r="C134" i="11"/>
  <c r="C134" i="12"/>
  <c r="S134" i="3"/>
  <c r="C184" i="11"/>
  <c r="C184" i="12"/>
  <c r="S184" i="3"/>
  <c r="M70" i="3"/>
  <c r="B183" i="11"/>
  <c r="B133" i="11"/>
  <c r="S155" i="3"/>
  <c r="C155" i="11"/>
  <c r="C155" i="12"/>
  <c r="L143" i="3"/>
  <c r="L182" i="3"/>
  <c r="Y182" i="3" s="1"/>
  <c r="B65" i="12"/>
  <c r="B65" i="11"/>
  <c r="C43" i="11"/>
  <c r="C43" i="12"/>
  <c r="B40" i="12"/>
  <c r="B40" i="11"/>
  <c r="G90" i="3"/>
  <c r="D145" i="12"/>
  <c r="D145" i="11"/>
  <c r="F2" i="3"/>
  <c r="S2" i="3" s="1"/>
  <c r="G132" i="3"/>
  <c r="C63" i="12"/>
  <c r="C63" i="11"/>
  <c r="B118" i="12"/>
  <c r="B118" i="11"/>
  <c r="B76" i="12"/>
  <c r="B76" i="11"/>
  <c r="S70" i="3"/>
  <c r="C70" i="12"/>
  <c r="C70" i="11"/>
  <c r="B131" i="12"/>
  <c r="B131" i="11"/>
  <c r="B72" i="11"/>
  <c r="B72" i="12"/>
  <c r="B77" i="11"/>
  <c r="B77" i="12"/>
  <c r="S127" i="3"/>
  <c r="C127" i="11"/>
  <c r="C127" i="12"/>
  <c r="G133" i="3"/>
  <c r="F100" i="3"/>
  <c r="B110" i="12"/>
  <c r="B110" i="11"/>
  <c r="G93" i="3"/>
  <c r="G163" i="3"/>
  <c r="F35" i="3"/>
  <c r="B38" i="11"/>
  <c r="M154" i="3"/>
  <c r="E146" i="12"/>
  <c r="E146" i="11"/>
  <c r="B88" i="12"/>
  <c r="B88" i="11"/>
  <c r="B85" i="12"/>
  <c r="B85" i="11"/>
  <c r="E156" i="12"/>
  <c r="D27" i="12"/>
  <c r="D27" i="11"/>
  <c r="B113" i="12"/>
  <c r="B113" i="11"/>
  <c r="D29" i="12"/>
  <c r="D29" i="11"/>
  <c r="G178" i="3"/>
  <c r="G21" i="3"/>
  <c r="G81" i="3"/>
  <c r="F54" i="3"/>
  <c r="G92" i="3"/>
  <c r="F6" i="3"/>
  <c r="S6" i="3" s="1"/>
  <c r="C16" i="12"/>
  <c r="C16" i="11"/>
  <c r="F160" i="3"/>
  <c r="G182" i="3"/>
  <c r="G156" i="3"/>
  <c r="S156" i="3" s="1"/>
  <c r="F168" i="3"/>
  <c r="M58" i="3"/>
  <c r="C80" i="11"/>
  <c r="C80" i="12"/>
  <c r="S80" i="3"/>
  <c r="F13" i="3"/>
  <c r="G13" i="3"/>
  <c r="B134" i="12"/>
  <c r="B134" i="11"/>
  <c r="D20" i="11"/>
  <c r="D20" i="12"/>
  <c r="E143" i="12"/>
  <c r="D158" i="12"/>
  <c r="D158" i="11"/>
  <c r="G151" i="3"/>
  <c r="M150" i="3"/>
  <c r="G169" i="3"/>
  <c r="C110" i="11"/>
  <c r="S110" i="3"/>
  <c r="C110" i="12"/>
  <c r="G146" i="3"/>
  <c r="C176" i="12"/>
  <c r="C176" i="11"/>
  <c r="S176" i="3"/>
  <c r="B47" i="12"/>
  <c r="B47" i="11"/>
  <c r="L178" i="3"/>
  <c r="Y178" i="3" s="1"/>
  <c r="C66" i="11"/>
  <c r="C20" i="12"/>
  <c r="C20" i="11"/>
  <c r="G128" i="3"/>
  <c r="S75" i="3"/>
  <c r="B39" i="12"/>
  <c r="B39" i="11"/>
  <c r="B80" i="12"/>
  <c r="B80" i="11"/>
  <c r="B70" i="12"/>
  <c r="B70" i="11"/>
  <c r="L164" i="3"/>
  <c r="C158" i="12"/>
  <c r="S158" i="3"/>
  <c r="C158" i="11"/>
  <c r="B165" i="11"/>
  <c r="B165" i="12"/>
  <c r="M142" i="3"/>
  <c r="B124" i="12"/>
  <c r="B124" i="11"/>
  <c r="F42" i="3"/>
  <c r="S42" i="3" s="1"/>
  <c r="L146" i="3"/>
  <c r="Y146" i="3" s="1"/>
  <c r="G111" i="3"/>
  <c r="F36" i="3"/>
  <c r="S36" i="3" s="1"/>
  <c r="G87" i="3"/>
  <c r="L140" i="3"/>
  <c r="Y140" i="3" s="1"/>
  <c r="C121" i="12"/>
  <c r="S121" i="3"/>
  <c r="C121" i="11"/>
  <c r="F34" i="3"/>
  <c r="E50" i="12"/>
  <c r="E50" i="11"/>
  <c r="B122" i="12"/>
  <c r="B122" i="11"/>
  <c r="G53" i="3"/>
  <c r="D180" i="12"/>
  <c r="D180" i="11"/>
  <c r="G39" i="3"/>
  <c r="G89" i="3"/>
  <c r="M10" i="3"/>
  <c r="G84" i="3"/>
  <c r="G153" i="3"/>
  <c r="G65" i="3"/>
  <c r="M27" i="3"/>
  <c r="B128" i="12"/>
  <c r="B128" i="11"/>
  <c r="G186" i="3"/>
  <c r="G27" i="3"/>
  <c r="M180" i="3"/>
  <c r="L10" i="3"/>
  <c r="C69" i="12"/>
  <c r="C69" i="11"/>
  <c r="C41" i="12"/>
  <c r="C41" i="11"/>
  <c r="B59" i="11"/>
  <c r="B59" i="12"/>
  <c r="B68" i="11"/>
  <c r="B68" i="12"/>
  <c r="B126" i="12"/>
  <c r="B126" i="11"/>
  <c r="L126" i="3"/>
  <c r="D126" i="12" s="1"/>
  <c r="M38" i="3"/>
  <c r="M98" i="3"/>
  <c r="E98" i="11" s="1"/>
  <c r="M115" i="3"/>
  <c r="E115" i="11" s="1"/>
  <c r="L183" i="3"/>
  <c r="B94" i="11"/>
  <c r="B94" i="12"/>
  <c r="G46" i="3"/>
  <c r="B120" i="12"/>
  <c r="B120" i="11"/>
  <c r="B107" i="12"/>
  <c r="B107" i="11"/>
  <c r="F90" i="3"/>
  <c r="B86" i="11"/>
  <c r="B86" i="12"/>
  <c r="B21" i="12"/>
  <c r="B21" i="11"/>
  <c r="L169" i="3"/>
  <c r="Y169" i="3" s="1"/>
  <c r="B87" i="12"/>
  <c r="B87" i="11"/>
  <c r="D154" i="12"/>
  <c r="D154" i="11"/>
  <c r="C62" i="11"/>
  <c r="C62" i="12"/>
  <c r="S62" i="3"/>
  <c r="G19" i="3"/>
  <c r="F170" i="3"/>
  <c r="G114" i="3"/>
  <c r="E164" i="12"/>
  <c r="E164" i="11"/>
  <c r="B127" i="12"/>
  <c r="B127" i="11"/>
  <c r="B155" i="12"/>
  <c r="B155" i="11"/>
  <c r="B106" i="11"/>
  <c r="B106" i="12"/>
  <c r="F41" i="3"/>
  <c r="S41" i="3" s="1"/>
  <c r="C36" i="12"/>
  <c r="C36" i="11"/>
  <c r="C58" i="11"/>
  <c r="C58" i="12"/>
  <c r="S58" i="3"/>
  <c r="B142" i="12"/>
  <c r="B142" i="11"/>
  <c r="G115" i="3"/>
  <c r="B150" i="11"/>
  <c r="B150" i="12"/>
  <c r="M167" i="3"/>
  <c r="B101" i="11"/>
  <c r="B101" i="12"/>
  <c r="G101" i="3"/>
  <c r="E175" i="12"/>
  <c r="E175" i="11"/>
  <c r="Y175" i="3"/>
  <c r="B173" i="12"/>
  <c r="B173" i="11"/>
  <c r="M138" i="3"/>
  <c r="S60" i="3"/>
  <c r="B60" i="12"/>
  <c r="B60" i="11"/>
  <c r="G117" i="3"/>
  <c r="G166" i="3"/>
  <c r="B140" i="12"/>
  <c r="B140" i="11"/>
  <c r="G47" i="3"/>
  <c r="C6" i="11"/>
  <c r="C6" i="12"/>
  <c r="S71" i="3"/>
  <c r="C71" i="12"/>
  <c r="C71" i="11"/>
  <c r="B116" i="12"/>
  <c r="B116" i="11"/>
  <c r="G120" i="3"/>
  <c r="F7" i="3"/>
  <c r="D170" i="12"/>
  <c r="L6" i="3"/>
  <c r="Y6" i="3" s="1"/>
  <c r="G38" i="3"/>
  <c r="G82" i="3"/>
  <c r="G149" i="3"/>
  <c r="M29" i="3"/>
  <c r="G125" i="3"/>
  <c r="B167" i="12"/>
  <c r="B167" i="11"/>
  <c r="L159" i="3"/>
  <c r="L125" i="3"/>
  <c r="D125" i="12" s="1"/>
  <c r="M108" i="3"/>
  <c r="E108" i="12" s="1"/>
  <c r="L14" i="3"/>
  <c r="D14" i="12" s="1"/>
  <c r="L74" i="3"/>
  <c r="D74" i="12" s="1"/>
  <c r="M95" i="3"/>
  <c r="E95" i="11" s="1"/>
  <c r="M59" i="3"/>
  <c r="E59" i="11" s="1"/>
  <c r="F44" i="3"/>
  <c r="B44" i="11" s="1"/>
  <c r="M168" i="3"/>
  <c r="E168" i="12" s="1"/>
  <c r="G148" i="3"/>
  <c r="C148" i="11" s="1"/>
  <c r="M8" i="3"/>
  <c r="E8" i="12" s="1"/>
  <c r="L94" i="3"/>
  <c r="D94" i="11" s="1"/>
  <c r="M147" i="3"/>
  <c r="L17" i="3"/>
  <c r="D17" i="12" s="1"/>
  <c r="M163" i="3"/>
  <c r="Y177" i="3"/>
  <c r="E177" i="11"/>
  <c r="E177" i="12"/>
  <c r="L104" i="3"/>
  <c r="D104" i="11" s="1"/>
  <c r="M144" i="3"/>
  <c r="E144" i="12" s="1"/>
  <c r="D163" i="11"/>
  <c r="G155" i="11"/>
  <c r="G155" i="12"/>
  <c r="D86" i="11"/>
  <c r="M51" i="3"/>
  <c r="E51" i="11" s="1"/>
  <c r="M60" i="3"/>
  <c r="E60" i="12" s="1"/>
  <c r="D80" i="11"/>
  <c r="D80" i="12"/>
  <c r="D183" i="11"/>
  <c r="D183" i="12"/>
  <c r="L116" i="3"/>
  <c r="D116" i="12" s="1"/>
  <c r="L106" i="3"/>
  <c r="D106" i="12" s="1"/>
  <c r="L176" i="3"/>
  <c r="D176" i="12" s="1"/>
  <c r="M22" i="3"/>
  <c r="E22" i="11" s="1"/>
  <c r="M7" i="3"/>
  <c r="E7" i="11" s="1"/>
  <c r="L64" i="3"/>
  <c r="D64" i="11" s="1"/>
  <c r="L127" i="3"/>
  <c r="D127" i="11" s="1"/>
  <c r="M62" i="3"/>
  <c r="E62" i="11" s="1"/>
  <c r="L185" i="3"/>
  <c r="M185" i="3"/>
  <c r="L137" i="3"/>
  <c r="D137" i="11" s="1"/>
  <c r="L110" i="3"/>
  <c r="D110" i="12" s="1"/>
  <c r="L135" i="3"/>
  <c r="D135" i="12" s="1"/>
  <c r="F148" i="3"/>
  <c r="M183" i="3"/>
  <c r="M46" i="3"/>
  <c r="E46" i="12" s="1"/>
  <c r="M160" i="3"/>
  <c r="L15" i="3"/>
  <c r="D15" i="12" s="1"/>
  <c r="L55" i="3"/>
  <c r="D55" i="11" s="1"/>
  <c r="M39" i="3"/>
  <c r="E39" i="11" s="1"/>
  <c r="L63" i="3"/>
  <c r="D63" i="12" s="1"/>
  <c r="M97" i="3"/>
  <c r="E97" i="12" s="1"/>
  <c r="L144" i="3"/>
  <c r="M165" i="3"/>
  <c r="L165" i="3"/>
  <c r="F24" i="3"/>
  <c r="M80" i="3"/>
  <c r="M171" i="3"/>
  <c r="E171" i="12" s="1"/>
  <c r="M23" i="3"/>
  <c r="E23" i="12" s="1"/>
  <c r="L81" i="3"/>
  <c r="D81" i="11" s="1"/>
  <c r="M24" i="3"/>
  <c r="E24" i="12" s="1"/>
  <c r="G44" i="3"/>
  <c r="M86" i="3"/>
  <c r="E86" i="12" s="1"/>
  <c r="L22" i="3"/>
  <c r="L82" i="3"/>
  <c r="D82" i="12" s="1"/>
  <c r="L168" i="3"/>
  <c r="D155" i="12"/>
  <c r="D155" i="11"/>
  <c r="F3" i="3"/>
  <c r="F67" i="12"/>
  <c r="F67" i="11"/>
  <c r="M47" i="3"/>
  <c r="E47" i="11" s="1"/>
  <c r="E30" i="11"/>
  <c r="E30" i="12"/>
  <c r="Y30" i="3"/>
  <c r="F144" i="11"/>
  <c r="F144" i="12"/>
  <c r="E107" i="12"/>
  <c r="E107" i="11"/>
  <c r="E179" i="12"/>
  <c r="Y179" i="3"/>
  <c r="E179" i="11"/>
  <c r="B25" i="11"/>
  <c r="B25" i="12"/>
  <c r="M89" i="3"/>
  <c r="L89" i="3"/>
  <c r="F109" i="11"/>
  <c r="F109" i="12"/>
  <c r="M106" i="3"/>
  <c r="M111" i="3"/>
  <c r="L111" i="3"/>
  <c r="E101" i="11"/>
  <c r="E101" i="12"/>
  <c r="B64" i="12"/>
  <c r="B64" i="11"/>
  <c r="D186" i="12"/>
  <c r="D186" i="11"/>
  <c r="E114" i="11"/>
  <c r="E114" i="12"/>
  <c r="E72" i="11"/>
  <c r="E72" i="12"/>
  <c r="L101" i="3"/>
  <c r="Y101" i="3" s="1"/>
  <c r="F5" i="11"/>
  <c r="F5" i="12"/>
  <c r="E113" i="11"/>
  <c r="E113" i="12"/>
  <c r="L70" i="3"/>
  <c r="Y70" i="3" s="1"/>
  <c r="M110" i="3"/>
  <c r="M26" i="3"/>
  <c r="L47" i="3"/>
  <c r="L53" i="3"/>
  <c r="E79" i="12"/>
  <c r="E79" i="11"/>
  <c r="Y79" i="3"/>
  <c r="M18" i="3"/>
  <c r="M109" i="3"/>
  <c r="M14" i="3"/>
  <c r="M132" i="3"/>
  <c r="L91" i="3"/>
  <c r="L118" i="3"/>
  <c r="M37" i="3"/>
  <c r="M35" i="3"/>
  <c r="L28" i="3"/>
  <c r="D96" i="12"/>
  <c r="D96" i="11"/>
  <c r="M33" i="3"/>
  <c r="L33" i="3"/>
  <c r="G91" i="3"/>
  <c r="F91" i="3"/>
  <c r="M21" i="3"/>
  <c r="E61" i="12"/>
  <c r="E61" i="11"/>
  <c r="M149" i="3"/>
  <c r="L149" i="3"/>
  <c r="M124" i="3"/>
  <c r="L124" i="3"/>
  <c r="D85" i="11"/>
  <c r="D66" i="11"/>
  <c r="D66" i="12"/>
  <c r="L23" i="3"/>
  <c r="D76" i="11"/>
  <c r="D76" i="12"/>
  <c r="M76" i="3"/>
  <c r="D112" i="12"/>
  <c r="D112" i="11"/>
  <c r="D54" i="12"/>
  <c r="D54" i="11"/>
  <c r="L7" i="3"/>
  <c r="D7" i="11" s="1"/>
  <c r="D126" i="11"/>
  <c r="D117" i="12"/>
  <c r="D117" i="11"/>
  <c r="E133" i="12"/>
  <c r="E133" i="11"/>
  <c r="M117" i="3"/>
  <c r="L134" i="3"/>
  <c r="E32" i="12"/>
  <c r="E32" i="11"/>
  <c r="Y186" i="3"/>
  <c r="L42" i="3"/>
  <c r="Y42" i="3" s="1"/>
  <c r="M96" i="3"/>
  <c r="L87" i="3"/>
  <c r="Y87" i="3" s="1"/>
  <c r="L160" i="3"/>
  <c r="D37" i="11"/>
  <c r="D37" i="12"/>
  <c r="M74" i="3"/>
  <c r="L100" i="3"/>
  <c r="Y100" i="3" s="1"/>
  <c r="L129" i="3"/>
  <c r="M44" i="3"/>
  <c r="D122" i="12"/>
  <c r="D122" i="11"/>
  <c r="D132" i="12"/>
  <c r="D132" i="11"/>
  <c r="E49" i="11"/>
  <c r="L141" i="3"/>
  <c r="M141" i="3"/>
  <c r="D12" i="12"/>
  <c r="L61" i="3"/>
  <c r="D43" i="12"/>
  <c r="D43" i="11"/>
  <c r="D19" i="11"/>
  <c r="D19" i="12"/>
  <c r="E120" i="12"/>
  <c r="E120" i="11"/>
  <c r="M68" i="3"/>
  <c r="L68" i="3"/>
  <c r="E152" i="11"/>
  <c r="E152" i="12"/>
  <c r="D123" i="12"/>
  <c r="D123" i="11"/>
  <c r="E38" i="11"/>
  <c r="E38" i="12"/>
  <c r="M135" i="3"/>
  <c r="E53" i="12"/>
  <c r="L120" i="3"/>
  <c r="Y120" i="3" s="1"/>
  <c r="M157" i="3"/>
  <c r="L157" i="3"/>
  <c r="S17" i="3"/>
  <c r="C17" i="11"/>
  <c r="C17" i="12"/>
  <c r="M12" i="3"/>
  <c r="L56" i="3"/>
  <c r="M56" i="3"/>
  <c r="Y43" i="3"/>
  <c r="M105" i="3"/>
  <c r="M90" i="3"/>
  <c r="E65" i="12"/>
  <c r="E108" i="11"/>
  <c r="D79" i="11"/>
  <c r="D79" i="12"/>
  <c r="B12" i="12"/>
  <c r="B12" i="11"/>
  <c r="L13" i="3"/>
  <c r="M13" i="3"/>
  <c r="L95" i="3"/>
  <c r="D128" i="12"/>
  <c r="D128" i="11"/>
  <c r="L67" i="3"/>
  <c r="M67" i="3"/>
  <c r="E134" i="11"/>
  <c r="E134" i="12"/>
  <c r="F112" i="12"/>
  <c r="F112" i="11"/>
  <c r="D82" i="11"/>
  <c r="E16" i="12"/>
  <c r="E16" i="11"/>
  <c r="M104" i="3"/>
  <c r="B144" i="12"/>
  <c r="B144" i="11"/>
  <c r="D5" i="12"/>
  <c r="D5" i="11"/>
  <c r="M63" i="3"/>
  <c r="M85" i="3"/>
  <c r="E42" i="12"/>
  <c r="E42" i="11"/>
  <c r="L171" i="3"/>
  <c r="M139" i="3"/>
  <c r="L139" i="3"/>
  <c r="M36" i="3"/>
  <c r="L36" i="3"/>
  <c r="L133" i="3"/>
  <c r="Y133" i="3" s="1"/>
  <c r="M126" i="3"/>
  <c r="E91" i="12"/>
  <c r="E91" i="11"/>
  <c r="Y91" i="3"/>
  <c r="D119" i="12"/>
  <c r="D119" i="11"/>
  <c r="L65" i="3"/>
  <c r="Y65" i="3" s="1"/>
  <c r="M112" i="3"/>
  <c r="L51" i="3"/>
  <c r="D90" i="12"/>
  <c r="D90" i="11"/>
  <c r="L93" i="3"/>
  <c r="M93" i="3"/>
  <c r="M121" i="3"/>
  <c r="L121" i="3"/>
  <c r="L34" i="3"/>
  <c r="M34" i="3"/>
  <c r="S64" i="3"/>
  <c r="D35" i="12"/>
  <c r="D35" i="11"/>
  <c r="L113" i="3"/>
  <c r="Y113" i="3" s="1"/>
  <c r="E130" i="11"/>
  <c r="E130" i="12"/>
  <c r="L92" i="3"/>
  <c r="B51" i="12"/>
  <c r="B51" i="11"/>
  <c r="L11" i="3"/>
  <c r="M11" i="3"/>
  <c r="M17" i="3"/>
  <c r="M57" i="3"/>
  <c r="L62" i="3"/>
  <c r="F154" i="12"/>
  <c r="F154" i="11"/>
  <c r="M123" i="3"/>
  <c r="D109" i="12"/>
  <c r="D109" i="11"/>
  <c r="E7" i="12"/>
  <c r="F97" i="12"/>
  <c r="F97" i="11"/>
  <c r="E118" i="12"/>
  <c r="E118" i="11"/>
  <c r="D21" i="11"/>
  <c r="D21" i="12"/>
  <c r="E147" i="12"/>
  <c r="E147" i="11"/>
  <c r="E87" i="12"/>
  <c r="E87" i="11"/>
  <c r="E102" i="12"/>
  <c r="E102" i="11"/>
  <c r="D105" i="12"/>
  <c r="D105" i="11"/>
  <c r="L59" i="3"/>
  <c r="E160" i="11"/>
  <c r="B17" i="12"/>
  <c r="B17" i="11"/>
  <c r="M116" i="3"/>
  <c r="S12" i="3"/>
  <c r="L39" i="3"/>
  <c r="L147" i="3"/>
  <c r="E129" i="12"/>
  <c r="E129" i="11"/>
  <c r="M15" i="3"/>
  <c r="D131" i="11"/>
  <c r="D131" i="12"/>
  <c r="E19" i="12"/>
  <c r="S4" i="3"/>
  <c r="C4" i="12"/>
  <c r="C4" i="11"/>
  <c r="M94" i="3"/>
  <c r="D26" i="12"/>
  <c r="D26" i="11"/>
  <c r="M81" i="3"/>
  <c r="M82" i="3"/>
  <c r="C52" i="11"/>
  <c r="C52" i="12"/>
  <c r="L8" i="3"/>
  <c r="Y8" i="3" s="1"/>
  <c r="L49" i="3"/>
  <c r="L24" i="3"/>
  <c r="M125" i="3"/>
  <c r="M25" i="3"/>
  <c r="L25" i="3"/>
  <c r="F122" i="12"/>
  <c r="F122" i="11"/>
  <c r="M40" i="3"/>
  <c r="M9" i="3"/>
  <c r="M48" i="3"/>
  <c r="L48" i="3"/>
  <c r="L99" i="3"/>
  <c r="Y28" i="3"/>
  <c r="E28" i="11"/>
  <c r="E28" i="12"/>
  <c r="M54" i="3"/>
  <c r="E84" i="12"/>
  <c r="E84" i="11"/>
  <c r="S51" i="3"/>
  <c r="C51" i="12"/>
  <c r="C51" i="11"/>
  <c r="M55" i="3"/>
  <c r="L115" i="3"/>
  <c r="M122" i="3"/>
  <c r="L32" i="3"/>
  <c r="M83" i="3"/>
  <c r="L130" i="3"/>
  <c r="M128" i="3"/>
  <c r="L78" i="3"/>
  <c r="M78" i="3"/>
  <c r="L84" i="3"/>
  <c r="Y84" i="3" s="1"/>
  <c r="L114" i="3"/>
  <c r="E100" i="12"/>
  <c r="E100" i="11"/>
  <c r="E45" i="12"/>
  <c r="E45" i="11"/>
  <c r="M176" i="3"/>
  <c r="E23" i="11"/>
  <c r="Y23" i="3"/>
  <c r="D44" i="12"/>
  <c r="B4" i="12"/>
  <c r="B4" i="11"/>
  <c r="E70" i="12"/>
  <c r="E70" i="11"/>
  <c r="M88" i="3"/>
  <c r="L88" i="3"/>
  <c r="L4" i="3"/>
  <c r="M4" i="3"/>
  <c r="L46" i="3"/>
  <c r="M64" i="3"/>
  <c r="L18" i="3"/>
  <c r="D179" i="12"/>
  <c r="D179" i="11"/>
  <c r="M137" i="3"/>
  <c r="D30" i="12"/>
  <c r="D30" i="11"/>
  <c r="L108" i="3"/>
  <c r="G181" i="3"/>
  <c r="F181" i="3"/>
  <c r="L45" i="3"/>
  <c r="Y45" i="3" s="1"/>
  <c r="D136" i="12"/>
  <c r="D136" i="11"/>
  <c r="D9" i="12"/>
  <c r="D9" i="11"/>
  <c r="L16" i="3"/>
  <c r="D60" i="12"/>
  <c r="D60" i="11"/>
  <c r="M127" i="3"/>
  <c r="M5" i="3"/>
  <c r="E75" i="12"/>
  <c r="E75" i="11"/>
  <c r="M66" i="3"/>
  <c r="L102" i="3"/>
  <c r="C25" i="12"/>
  <c r="C25" i="11"/>
  <c r="S25" i="3"/>
  <c r="L38" i="3"/>
  <c r="L98" i="3"/>
  <c r="L72" i="3"/>
  <c r="M77" i="3"/>
  <c r="L77" i="3"/>
  <c r="M119" i="3"/>
  <c r="L103" i="3"/>
  <c r="M103" i="3"/>
  <c r="E131" i="12"/>
  <c r="E131" i="11"/>
  <c r="Y131" i="3"/>
  <c r="E41" i="11"/>
  <c r="E41" i="12"/>
  <c r="Y41" i="3"/>
  <c r="L107" i="3"/>
  <c r="M136" i="3"/>
  <c r="L75" i="3"/>
  <c r="Y75" i="3" s="1"/>
  <c r="E169" i="12" l="1"/>
  <c r="C103" i="12"/>
  <c r="E8" i="11"/>
  <c r="E97" i="11"/>
  <c r="E24" i="11"/>
  <c r="C24" i="11"/>
  <c r="C118" i="11"/>
  <c r="S173" i="3"/>
  <c r="B55" i="11"/>
  <c r="E92" i="12"/>
  <c r="B82" i="11"/>
  <c r="C118" i="12"/>
  <c r="C140" i="12"/>
  <c r="S43" i="3"/>
  <c r="S59" i="3"/>
  <c r="Y92" i="3"/>
  <c r="E62" i="12"/>
  <c r="C140" i="11"/>
  <c r="B33" i="11"/>
  <c r="C100" i="11"/>
  <c r="C59" i="11"/>
  <c r="B52" i="12"/>
  <c r="D127" i="12"/>
  <c r="E59" i="12"/>
  <c r="B45" i="11"/>
  <c r="S161" i="3"/>
  <c r="B43" i="12"/>
  <c r="S145" i="3"/>
  <c r="C161" i="12"/>
  <c r="S100" i="3"/>
  <c r="F100" i="11" s="1"/>
  <c r="C145" i="12"/>
  <c r="S103" i="3"/>
  <c r="S16" i="3"/>
  <c r="S108" i="3"/>
  <c r="F69" i="12"/>
  <c r="F69" i="11"/>
  <c r="B20" i="11"/>
  <c r="D152" i="11"/>
  <c r="B20" i="12"/>
  <c r="B16" i="11"/>
  <c r="C116" i="12"/>
  <c r="D152" i="12"/>
  <c r="D57" i="11"/>
  <c r="C108" i="11"/>
  <c r="B16" i="12"/>
  <c r="S116" i="3"/>
  <c r="B31" i="11"/>
  <c r="D41" i="11"/>
  <c r="D40" i="11"/>
  <c r="C108" i="12"/>
  <c r="B178" i="11"/>
  <c r="D125" i="11"/>
  <c r="E3" i="11"/>
  <c r="Y53" i="3"/>
  <c r="Y3" i="3"/>
  <c r="B169" i="11"/>
  <c r="S66" i="3"/>
  <c r="S178" i="3"/>
  <c r="S63" i="3"/>
  <c r="F63" i="11" s="1"/>
  <c r="B63" i="12"/>
  <c r="C86" i="11"/>
  <c r="C78" i="11"/>
  <c r="D172" i="12"/>
  <c r="S136" i="3"/>
  <c r="E39" i="12"/>
  <c r="E22" i="12"/>
  <c r="D110" i="11"/>
  <c r="E98" i="12"/>
  <c r="E86" i="11"/>
  <c r="C168" i="11"/>
  <c r="D150" i="12"/>
  <c r="Y118" i="3"/>
  <c r="F183" i="11"/>
  <c r="E95" i="12"/>
  <c r="Y160" i="3"/>
  <c r="G160" i="12" s="1"/>
  <c r="B29" i="12"/>
  <c r="C136" i="12"/>
  <c r="S74" i="3"/>
  <c r="D55" i="12"/>
  <c r="D135" i="11"/>
  <c r="C136" i="11"/>
  <c r="E159" i="11"/>
  <c r="B73" i="11"/>
  <c r="S73" i="3"/>
  <c r="E99" i="11"/>
  <c r="C3" i="11"/>
  <c r="Y159" i="3"/>
  <c r="G159" i="12" s="1"/>
  <c r="B136" i="11"/>
  <c r="B186" i="12"/>
  <c r="Y19" i="3"/>
  <c r="D83" i="11"/>
  <c r="S113" i="3"/>
  <c r="D173" i="12"/>
  <c r="D173" i="11"/>
  <c r="E160" i="12"/>
  <c r="S171" i="3"/>
  <c r="D167" i="12"/>
  <c r="E182" i="12"/>
  <c r="E6" i="11"/>
  <c r="C171" i="11"/>
  <c r="B145" i="12"/>
  <c r="C180" i="12"/>
  <c r="D73" i="11"/>
  <c r="Y115" i="3"/>
  <c r="S52" i="3"/>
  <c r="E47" i="12"/>
  <c r="Y62" i="3"/>
  <c r="G62" i="11" s="1"/>
  <c r="Y86" i="3"/>
  <c r="D14" i="11"/>
  <c r="B145" i="11"/>
  <c r="E115" i="12"/>
  <c r="E171" i="11"/>
  <c r="D176" i="11"/>
  <c r="D104" i="12"/>
  <c r="D184" i="11"/>
  <c r="S167" i="3"/>
  <c r="Y22" i="3"/>
  <c r="G22" i="11" s="1"/>
  <c r="C105" i="12"/>
  <c r="C187" i="12"/>
  <c r="C105" i="11"/>
  <c r="S148" i="3"/>
  <c r="D94" i="12"/>
  <c r="E144" i="11"/>
  <c r="E46" i="11"/>
  <c r="C148" i="12"/>
  <c r="C2" i="12"/>
  <c r="D64" i="12"/>
  <c r="Y97" i="3"/>
  <c r="G6" i="12"/>
  <c r="G6" i="11"/>
  <c r="G146" i="12"/>
  <c r="G146" i="11"/>
  <c r="G178" i="12"/>
  <c r="G178" i="11"/>
  <c r="F2" i="12"/>
  <c r="F2" i="11"/>
  <c r="F178" i="11"/>
  <c r="F178" i="12"/>
  <c r="G161" i="11"/>
  <c r="G161" i="12"/>
  <c r="G169" i="12"/>
  <c r="G169" i="11"/>
  <c r="F100" i="12"/>
  <c r="C39" i="11"/>
  <c r="C39" i="12"/>
  <c r="S39" i="3"/>
  <c r="F80" i="11"/>
  <c r="F80" i="12"/>
  <c r="F50" i="11"/>
  <c r="F50" i="12"/>
  <c r="F156" i="11"/>
  <c r="F156" i="12"/>
  <c r="G140" i="11"/>
  <c r="G140" i="12"/>
  <c r="C72" i="12"/>
  <c r="C72" i="11"/>
  <c r="S72" i="3"/>
  <c r="B187" i="11"/>
  <c r="B187" i="12"/>
  <c r="B66" i="12"/>
  <c r="B66" i="11"/>
  <c r="C35" i="12"/>
  <c r="C35" i="11"/>
  <c r="S35" i="3"/>
  <c r="F105" i="12"/>
  <c r="F105" i="11"/>
  <c r="Y51" i="3"/>
  <c r="C47" i="11"/>
  <c r="C47" i="12"/>
  <c r="S47" i="3"/>
  <c r="E138" i="11"/>
  <c r="E138" i="12"/>
  <c r="Y138" i="3"/>
  <c r="B170" i="11"/>
  <c r="B170" i="12"/>
  <c r="B42" i="12"/>
  <c r="B42" i="11"/>
  <c r="B160" i="12"/>
  <c r="B160" i="11"/>
  <c r="C92" i="12"/>
  <c r="C92" i="11"/>
  <c r="S92" i="3"/>
  <c r="C133" i="12"/>
  <c r="C133" i="11"/>
  <c r="S133" i="3"/>
  <c r="C90" i="11"/>
  <c r="C90" i="12"/>
  <c r="D182" i="11"/>
  <c r="D182" i="12"/>
  <c r="F184" i="12"/>
  <c r="F184" i="11"/>
  <c r="F108" i="11"/>
  <c r="F108" i="12"/>
  <c r="C157" i="12"/>
  <c r="S157" i="3"/>
  <c r="C157" i="11"/>
  <c r="S29" i="3"/>
  <c r="C29" i="12"/>
  <c r="C29" i="11"/>
  <c r="C150" i="12"/>
  <c r="S150" i="3"/>
  <c r="C150" i="11"/>
  <c r="E170" i="11"/>
  <c r="Y170" i="3"/>
  <c r="E170" i="12"/>
  <c r="F116" i="12"/>
  <c r="F116" i="11"/>
  <c r="S56" i="3"/>
  <c r="C56" i="12"/>
  <c r="C56" i="11"/>
  <c r="S179" i="3"/>
  <c r="C179" i="12"/>
  <c r="C179" i="11"/>
  <c r="F73" i="12"/>
  <c r="F73" i="11"/>
  <c r="C170" i="11"/>
  <c r="C170" i="12"/>
  <c r="S170" i="3"/>
  <c r="F94" i="12"/>
  <c r="F94" i="11"/>
  <c r="C50" i="11"/>
  <c r="C50" i="12"/>
  <c r="B108" i="12"/>
  <c r="B108" i="11"/>
  <c r="B162" i="12"/>
  <c r="B162" i="11"/>
  <c r="F113" i="11"/>
  <c r="F113" i="12"/>
  <c r="S14" i="3"/>
  <c r="C14" i="12"/>
  <c r="C14" i="11"/>
  <c r="F74" i="12"/>
  <c r="F74" i="11"/>
  <c r="F147" i="11"/>
  <c r="F147" i="12"/>
  <c r="F85" i="11"/>
  <c r="F85" i="12"/>
  <c r="S26" i="3"/>
  <c r="B26" i="11"/>
  <c r="B26" i="12"/>
  <c r="F167" i="12"/>
  <c r="F167" i="11"/>
  <c r="C138" i="12"/>
  <c r="C138" i="11"/>
  <c r="S138" i="3"/>
  <c r="C54" i="12"/>
  <c r="C54" i="11"/>
  <c r="S54" i="3"/>
  <c r="S137" i="3"/>
  <c r="C137" i="12"/>
  <c r="C137" i="11"/>
  <c r="F60" i="12"/>
  <c r="F60" i="11"/>
  <c r="F158" i="12"/>
  <c r="F158" i="11"/>
  <c r="D50" i="12"/>
  <c r="D50" i="11"/>
  <c r="Y50" i="3"/>
  <c r="D17" i="11"/>
  <c r="S125" i="3"/>
  <c r="C125" i="12"/>
  <c r="C125" i="11"/>
  <c r="B7" i="12"/>
  <c r="B7" i="11"/>
  <c r="F71" i="12"/>
  <c r="F71" i="11"/>
  <c r="E167" i="12"/>
  <c r="Y167" i="3"/>
  <c r="E167" i="11"/>
  <c r="C19" i="11"/>
  <c r="S19" i="3"/>
  <c r="C19" i="12"/>
  <c r="S90" i="3"/>
  <c r="B90" i="12"/>
  <c r="B90" i="11"/>
  <c r="E27" i="12"/>
  <c r="E27" i="11"/>
  <c r="Y27" i="3"/>
  <c r="F121" i="11"/>
  <c r="F121" i="12"/>
  <c r="D164" i="12"/>
  <c r="D164" i="11"/>
  <c r="C169" i="11"/>
  <c r="C169" i="12"/>
  <c r="S169" i="3"/>
  <c r="F16" i="11"/>
  <c r="F16" i="12"/>
  <c r="B54" i="12"/>
  <c r="B54" i="11"/>
  <c r="D143" i="12"/>
  <c r="D143" i="11"/>
  <c r="Y143" i="3"/>
  <c r="Y145" i="3"/>
  <c r="E145" i="11"/>
  <c r="E145" i="12"/>
  <c r="D187" i="12"/>
  <c r="D187" i="11"/>
  <c r="Y187" i="3"/>
  <c r="F162" i="12"/>
  <c r="F162" i="11"/>
  <c r="C18" i="12"/>
  <c r="C18" i="11"/>
  <c r="S18" i="3"/>
  <c r="B49" i="12"/>
  <c r="B49" i="11"/>
  <c r="F171" i="12"/>
  <c r="F171" i="11"/>
  <c r="S96" i="3"/>
  <c r="C96" i="12"/>
  <c r="C96" i="11"/>
  <c r="E20" i="11"/>
  <c r="E20" i="12"/>
  <c r="Y20" i="3"/>
  <c r="F165" i="12"/>
  <c r="F165" i="11"/>
  <c r="G69" i="11"/>
  <c r="G69" i="12"/>
  <c r="E184" i="11"/>
  <c r="E184" i="12"/>
  <c r="Y184" i="3"/>
  <c r="C142" i="11"/>
  <c r="C142" i="12"/>
  <c r="S142" i="3"/>
  <c r="B37" i="12"/>
  <c r="B37" i="11"/>
  <c r="B9" i="11"/>
  <c r="B9" i="12"/>
  <c r="S9" i="3"/>
  <c r="C74" i="12"/>
  <c r="C74" i="11"/>
  <c r="C40" i="12"/>
  <c r="C40" i="11"/>
  <c r="S40" i="3"/>
  <c r="B83" i="11"/>
  <c r="B83" i="12"/>
  <c r="S187" i="3"/>
  <c r="S114" i="3"/>
  <c r="C114" i="12"/>
  <c r="C114" i="11"/>
  <c r="S34" i="3"/>
  <c r="B34" i="12"/>
  <c r="B34" i="11"/>
  <c r="F66" i="11"/>
  <c r="F66" i="12"/>
  <c r="C182" i="12"/>
  <c r="C182" i="11"/>
  <c r="S182" i="3"/>
  <c r="E154" i="11"/>
  <c r="E154" i="12"/>
  <c r="Y154" i="3"/>
  <c r="E29" i="11"/>
  <c r="E29" i="12"/>
  <c r="Y29" i="3"/>
  <c r="S120" i="3"/>
  <c r="C120" i="12"/>
  <c r="C120" i="11"/>
  <c r="F62" i="11"/>
  <c r="F62" i="12"/>
  <c r="C65" i="12"/>
  <c r="C65" i="11"/>
  <c r="S65" i="3"/>
  <c r="C53" i="11"/>
  <c r="C53" i="12"/>
  <c r="S53" i="3"/>
  <c r="F75" i="11"/>
  <c r="F75" i="12"/>
  <c r="D178" i="12"/>
  <c r="D178" i="11"/>
  <c r="F176" i="11"/>
  <c r="F176" i="12"/>
  <c r="E150" i="12"/>
  <c r="Y150" i="3"/>
  <c r="E150" i="11"/>
  <c r="E58" i="12"/>
  <c r="E58" i="11"/>
  <c r="Y58" i="3"/>
  <c r="S81" i="3"/>
  <c r="C81" i="12"/>
  <c r="C81" i="11"/>
  <c r="B35" i="11"/>
  <c r="B35" i="12"/>
  <c r="F118" i="12"/>
  <c r="F118" i="11"/>
  <c r="C98" i="11"/>
  <c r="C98" i="12"/>
  <c r="S98" i="3"/>
  <c r="C106" i="12"/>
  <c r="C106" i="11"/>
  <c r="S106" i="3"/>
  <c r="C11" i="12"/>
  <c r="C11" i="11"/>
  <c r="S11" i="3"/>
  <c r="F136" i="12"/>
  <c r="F136" i="11"/>
  <c r="C49" i="11"/>
  <c r="S49" i="3"/>
  <c r="C49" i="12"/>
  <c r="C23" i="12"/>
  <c r="C23" i="11"/>
  <c r="S23" i="3"/>
  <c r="F42" i="12"/>
  <c r="F42" i="11"/>
  <c r="E158" i="12"/>
  <c r="Y158" i="3"/>
  <c r="E158" i="11"/>
  <c r="F76" i="12"/>
  <c r="F76" i="11"/>
  <c r="E162" i="11"/>
  <c r="Y162" i="3"/>
  <c r="E162" i="12"/>
  <c r="C77" i="12"/>
  <c r="S77" i="3"/>
  <c r="C77" i="11"/>
  <c r="Y174" i="3"/>
  <c r="E174" i="12"/>
  <c r="E174" i="11"/>
  <c r="S126" i="3"/>
  <c r="C126" i="12"/>
  <c r="C126" i="11"/>
  <c r="F145" i="11"/>
  <c r="F145" i="12"/>
  <c r="G182" i="11"/>
  <c r="G182" i="12"/>
  <c r="C28" i="12"/>
  <c r="C28" i="11"/>
  <c r="S28" i="3"/>
  <c r="C60" i="11"/>
  <c r="C60" i="12"/>
  <c r="S30" i="3"/>
  <c r="C30" i="12"/>
  <c r="C30" i="11"/>
  <c r="F78" i="12"/>
  <c r="F78" i="11"/>
  <c r="E172" i="12"/>
  <c r="E172" i="11"/>
  <c r="Y172" i="3"/>
  <c r="C7" i="12"/>
  <c r="C7" i="11"/>
  <c r="S7" i="3"/>
  <c r="S160" i="3"/>
  <c r="E52" i="12"/>
  <c r="E52" i="11"/>
  <c r="Y52" i="3"/>
  <c r="F58" i="12"/>
  <c r="F58" i="11"/>
  <c r="F110" i="12"/>
  <c r="F110" i="11"/>
  <c r="D2" i="12"/>
  <c r="D2" i="11"/>
  <c r="D151" i="12"/>
  <c r="D151" i="11"/>
  <c r="Y7" i="3"/>
  <c r="D15" i="11"/>
  <c r="E51" i="12"/>
  <c r="B44" i="12"/>
  <c r="C149" i="12"/>
  <c r="C149" i="11"/>
  <c r="S149" i="3"/>
  <c r="G3" i="11"/>
  <c r="G3" i="12"/>
  <c r="C166" i="12"/>
  <c r="C166" i="11"/>
  <c r="S166" i="3"/>
  <c r="G175" i="11"/>
  <c r="G175" i="12"/>
  <c r="F140" i="12"/>
  <c r="F140" i="11"/>
  <c r="D10" i="11"/>
  <c r="D10" i="12"/>
  <c r="C153" i="11"/>
  <c r="S153" i="3"/>
  <c r="C153" i="12"/>
  <c r="D140" i="11"/>
  <c r="D140" i="12"/>
  <c r="E142" i="12"/>
  <c r="E142" i="11"/>
  <c r="Y142" i="3"/>
  <c r="C128" i="12"/>
  <c r="S128" i="3"/>
  <c r="C128" i="11"/>
  <c r="F161" i="12"/>
  <c r="F161" i="11"/>
  <c r="C151" i="12"/>
  <c r="C151" i="11"/>
  <c r="B168" i="12"/>
  <c r="B168" i="11"/>
  <c r="C21" i="11"/>
  <c r="S21" i="3"/>
  <c r="C21" i="12"/>
  <c r="S163" i="3"/>
  <c r="C163" i="12"/>
  <c r="C163" i="11"/>
  <c r="F127" i="12"/>
  <c r="F127" i="11"/>
  <c r="F134" i="11"/>
  <c r="F134" i="12"/>
  <c r="F141" i="12"/>
  <c r="F141" i="11"/>
  <c r="E71" i="11"/>
  <c r="Y71" i="3"/>
  <c r="E71" i="12"/>
  <c r="B180" i="12"/>
  <c r="B180" i="11"/>
  <c r="F130" i="12"/>
  <c r="F130" i="11"/>
  <c r="S22" i="3"/>
  <c r="C22" i="12"/>
  <c r="C22" i="11"/>
  <c r="F173" i="11"/>
  <c r="F173" i="12"/>
  <c r="F104" i="12"/>
  <c r="F104" i="11"/>
  <c r="E73" i="12"/>
  <c r="E73" i="11"/>
  <c r="Y73" i="3"/>
  <c r="B23" i="12"/>
  <c r="B23" i="11"/>
  <c r="C31" i="11"/>
  <c r="C31" i="12"/>
  <c r="S31" i="3"/>
  <c r="F159" i="12"/>
  <c r="F159" i="11"/>
  <c r="D69" i="12"/>
  <c r="D69" i="11"/>
  <c r="C32" i="12"/>
  <c r="C32" i="11"/>
  <c r="S32" i="3"/>
  <c r="S119" i="3"/>
  <c r="C119" i="12"/>
  <c r="C119" i="11"/>
  <c r="E173" i="11"/>
  <c r="E173" i="12"/>
  <c r="Y173" i="3"/>
  <c r="F103" i="12"/>
  <c r="F103" i="11"/>
  <c r="F135" i="11"/>
  <c r="F135" i="12"/>
  <c r="F79" i="12"/>
  <c r="F79" i="11"/>
  <c r="S33" i="3"/>
  <c r="C33" i="11"/>
  <c r="C33" i="12"/>
  <c r="D153" i="11"/>
  <c r="D153" i="12"/>
  <c r="Y153" i="3"/>
  <c r="D52" i="11"/>
  <c r="D52" i="12"/>
  <c r="F88" i="12"/>
  <c r="F88" i="11"/>
  <c r="F6" i="12"/>
  <c r="F6" i="11"/>
  <c r="C61" i="11"/>
  <c r="C61" i="12"/>
  <c r="S61" i="3"/>
  <c r="D97" i="11"/>
  <c r="C82" i="12"/>
  <c r="S82" i="3"/>
  <c r="C82" i="11"/>
  <c r="S117" i="3"/>
  <c r="C117" i="12"/>
  <c r="C117" i="11"/>
  <c r="S115" i="3"/>
  <c r="C115" i="12"/>
  <c r="C115" i="11"/>
  <c r="F36" i="12"/>
  <c r="F36" i="11"/>
  <c r="Y164" i="3"/>
  <c r="D169" i="11"/>
  <c r="D169" i="12"/>
  <c r="F41" i="12"/>
  <c r="F41" i="11"/>
  <c r="Y180" i="3"/>
  <c r="E180" i="12"/>
  <c r="E180" i="11"/>
  <c r="C84" i="11"/>
  <c r="S84" i="3"/>
  <c r="C84" i="12"/>
  <c r="C87" i="12"/>
  <c r="C87" i="11"/>
  <c r="S87" i="3"/>
  <c r="B6" i="12"/>
  <c r="B6" i="11"/>
  <c r="C178" i="12"/>
  <c r="C178" i="11"/>
  <c r="C93" i="11"/>
  <c r="C93" i="12"/>
  <c r="S93" i="3"/>
  <c r="F70" i="12"/>
  <c r="F70" i="11"/>
  <c r="C132" i="12"/>
  <c r="C132" i="11"/>
  <c r="S132" i="3"/>
  <c r="F155" i="12"/>
  <c r="F155" i="11"/>
  <c r="Y156" i="3"/>
  <c r="D156" i="11"/>
  <c r="D156" i="12"/>
  <c r="C68" i="12"/>
  <c r="C68" i="11"/>
  <c r="S68" i="3"/>
  <c r="F124" i="12"/>
  <c r="F124" i="11"/>
  <c r="S45" i="3"/>
  <c r="C45" i="12"/>
  <c r="C45" i="11"/>
  <c r="B48" i="11"/>
  <c r="B48" i="12"/>
  <c r="S175" i="3"/>
  <c r="C175" i="11"/>
  <c r="C175" i="12"/>
  <c r="C185" i="12"/>
  <c r="C185" i="11"/>
  <c r="S185" i="3"/>
  <c r="C102" i="12"/>
  <c r="C102" i="11"/>
  <c r="S102" i="3"/>
  <c r="D31" i="11"/>
  <c r="D31" i="12"/>
  <c r="Y31" i="3"/>
  <c r="B188" i="12"/>
  <c r="B188" i="11"/>
  <c r="F164" i="12"/>
  <c r="F164" i="11"/>
  <c r="C177" i="12"/>
  <c r="S177" i="3"/>
  <c r="C177" i="11"/>
  <c r="D175" i="12"/>
  <c r="D175" i="11"/>
  <c r="S180" i="3"/>
  <c r="S57" i="3"/>
  <c r="B57" i="12"/>
  <c r="B57" i="11"/>
  <c r="C8" i="11"/>
  <c r="C8" i="12"/>
  <c r="S8" i="3"/>
  <c r="Y151" i="3"/>
  <c r="D146" i="12"/>
  <c r="D146" i="11"/>
  <c r="B100" i="11"/>
  <c r="B100" i="12"/>
  <c r="C174" i="11"/>
  <c r="C174" i="12"/>
  <c r="S174" i="3"/>
  <c r="D148" i="11"/>
  <c r="D148" i="12"/>
  <c r="Y181" i="3"/>
  <c r="E181" i="12"/>
  <c r="E181" i="11"/>
  <c r="F86" i="11"/>
  <c r="F86" i="12"/>
  <c r="F10" i="12"/>
  <c r="F10" i="11"/>
  <c r="D97" i="12"/>
  <c r="D74" i="11"/>
  <c r="Y144" i="3"/>
  <c r="Y183" i="3"/>
  <c r="G183" i="11" s="1"/>
  <c r="C38" i="12"/>
  <c r="C38" i="11"/>
  <c r="S38" i="3"/>
  <c r="B41" i="12"/>
  <c r="B41" i="11"/>
  <c r="S27" i="3"/>
  <c r="C27" i="12"/>
  <c r="C27" i="11"/>
  <c r="E10" i="12"/>
  <c r="E10" i="11"/>
  <c r="Y10" i="3"/>
  <c r="B36" i="12"/>
  <c r="B36" i="11"/>
  <c r="C146" i="11"/>
  <c r="C146" i="12"/>
  <c r="S146" i="3"/>
  <c r="C13" i="11"/>
  <c r="C13" i="12"/>
  <c r="S13" i="3"/>
  <c r="S168" i="3"/>
  <c r="B2" i="12"/>
  <c r="B2" i="11"/>
  <c r="F43" i="12"/>
  <c r="F43" i="11"/>
  <c r="C143" i="11"/>
  <c r="S143" i="3"/>
  <c r="C143" i="12"/>
  <c r="C139" i="12"/>
  <c r="C139" i="11"/>
  <c r="S139" i="3"/>
  <c r="S48" i="3"/>
  <c r="F37" i="12"/>
  <c r="F37" i="11"/>
  <c r="B143" i="12"/>
  <c r="B143" i="11"/>
  <c r="E188" i="11"/>
  <c r="E188" i="12"/>
  <c r="Y188" i="3"/>
  <c r="B171" i="12"/>
  <c r="B171" i="11"/>
  <c r="D166" i="11"/>
  <c r="D166" i="12"/>
  <c r="S99" i="3"/>
  <c r="B99" i="12"/>
  <c r="B99" i="11"/>
  <c r="C123" i="12"/>
  <c r="C123" i="11"/>
  <c r="S123" i="3"/>
  <c r="B179" i="12"/>
  <c r="B179" i="11"/>
  <c r="Y2" i="3"/>
  <c r="C15" i="12"/>
  <c r="C15" i="11"/>
  <c r="S15" i="3"/>
  <c r="S55" i="3"/>
  <c r="C55" i="12"/>
  <c r="C55" i="11"/>
  <c r="D137" i="12"/>
  <c r="D159" i="12"/>
  <c r="D159" i="11"/>
  <c r="D6" i="12"/>
  <c r="D6" i="11"/>
  <c r="S101" i="3"/>
  <c r="C101" i="11"/>
  <c r="C101" i="12"/>
  <c r="C46" i="12"/>
  <c r="C46" i="11"/>
  <c r="S46" i="3"/>
  <c r="S186" i="3"/>
  <c r="C186" i="12"/>
  <c r="C186" i="11"/>
  <c r="S89" i="3"/>
  <c r="C89" i="12"/>
  <c r="C89" i="11"/>
  <c r="S111" i="3"/>
  <c r="C111" i="12"/>
  <c r="C111" i="11"/>
  <c r="F20" i="12"/>
  <c r="F20" i="11"/>
  <c r="B13" i="11"/>
  <c r="B13" i="12"/>
  <c r="C156" i="11"/>
  <c r="C156" i="12"/>
  <c r="S95" i="3"/>
  <c r="C95" i="12"/>
  <c r="C95" i="11"/>
  <c r="E161" i="11"/>
  <c r="E161" i="12"/>
  <c r="G166" i="12"/>
  <c r="G166" i="11"/>
  <c r="F107" i="11"/>
  <c r="F107" i="12"/>
  <c r="S129" i="3"/>
  <c r="C129" i="12"/>
  <c r="C129" i="11"/>
  <c r="B10" i="12"/>
  <c r="B10" i="11"/>
  <c r="D188" i="11"/>
  <c r="D188" i="12"/>
  <c r="F188" i="12"/>
  <c r="F188" i="11"/>
  <c r="E148" i="12"/>
  <c r="E148" i="11"/>
  <c r="Y148" i="3"/>
  <c r="F59" i="12"/>
  <c r="F59" i="11"/>
  <c r="F83" i="12"/>
  <c r="F83" i="11"/>
  <c r="D181" i="11"/>
  <c r="D181" i="12"/>
  <c r="C152" i="12"/>
  <c r="C152" i="11"/>
  <c r="S152" i="3"/>
  <c r="S131" i="3"/>
  <c r="C131" i="11"/>
  <c r="C131" i="12"/>
  <c r="S151" i="3"/>
  <c r="B151" i="11"/>
  <c r="B151" i="12"/>
  <c r="B135" i="11"/>
  <c r="B135" i="12"/>
  <c r="C172" i="12"/>
  <c r="C172" i="11"/>
  <c r="S172" i="3"/>
  <c r="Y163" i="3"/>
  <c r="E163" i="12"/>
  <c r="E163" i="11"/>
  <c r="Y47" i="3"/>
  <c r="G47" i="12" s="1"/>
  <c r="E168" i="11"/>
  <c r="D106" i="11"/>
  <c r="D63" i="11"/>
  <c r="G177" i="11"/>
  <c r="G177" i="12"/>
  <c r="D81" i="12"/>
  <c r="B3" i="12"/>
  <c r="B3" i="11"/>
  <c r="F148" i="12"/>
  <c r="F148" i="11"/>
  <c r="S3" i="3"/>
  <c r="E185" i="12"/>
  <c r="E185" i="11"/>
  <c r="Y185" i="3"/>
  <c r="E60" i="11"/>
  <c r="D22" i="12"/>
  <c r="B148" i="11"/>
  <c r="B148" i="12"/>
  <c r="D185" i="12"/>
  <c r="D185" i="11"/>
  <c r="Y60" i="3"/>
  <c r="D22" i="11"/>
  <c r="E80" i="12"/>
  <c r="E80" i="11"/>
  <c r="Y80" i="3"/>
  <c r="D116" i="11"/>
  <c r="D168" i="11"/>
  <c r="D168" i="12"/>
  <c r="Y168" i="3"/>
  <c r="B24" i="12"/>
  <c r="B24" i="11"/>
  <c r="D144" i="12"/>
  <c r="D144" i="11"/>
  <c r="E183" i="12"/>
  <c r="E183" i="11"/>
  <c r="G144" i="12"/>
  <c r="G144" i="11"/>
  <c r="Y165" i="3"/>
  <c r="D165" i="12"/>
  <c r="D165" i="11"/>
  <c r="S24" i="3"/>
  <c r="C44" i="12"/>
  <c r="C44" i="11"/>
  <c r="S44" i="3"/>
  <c r="E165" i="12"/>
  <c r="E165" i="11"/>
  <c r="G133" i="12"/>
  <c r="G133" i="11"/>
  <c r="G113" i="12"/>
  <c r="G113" i="11"/>
  <c r="G84" i="12"/>
  <c r="G84" i="11"/>
  <c r="G70" i="12"/>
  <c r="G70" i="11"/>
  <c r="G65" i="11"/>
  <c r="G65" i="12"/>
  <c r="G120" i="12"/>
  <c r="G120" i="11"/>
  <c r="G75" i="12"/>
  <c r="G75" i="11"/>
  <c r="G45" i="12"/>
  <c r="G45" i="11"/>
  <c r="G51" i="11"/>
  <c r="G51" i="12"/>
  <c r="G92" i="11"/>
  <c r="G92" i="12"/>
  <c r="D77" i="12"/>
  <c r="D77" i="11"/>
  <c r="G28" i="12"/>
  <c r="G28" i="11"/>
  <c r="D130" i="12"/>
  <c r="D130" i="11"/>
  <c r="D99" i="11"/>
  <c r="D99" i="12"/>
  <c r="G19" i="12"/>
  <c r="G19" i="11"/>
  <c r="Y34" i="3"/>
  <c r="E34" i="12"/>
  <c r="E34" i="11"/>
  <c r="E21" i="11"/>
  <c r="E21" i="12"/>
  <c r="Y21" i="3"/>
  <c r="E111" i="11"/>
  <c r="Y111" i="3"/>
  <c r="E111" i="12"/>
  <c r="G131" i="12"/>
  <c r="G131" i="11"/>
  <c r="D72" i="12"/>
  <c r="D72" i="11"/>
  <c r="S181" i="3"/>
  <c r="C181" i="11"/>
  <c r="C181" i="12"/>
  <c r="E64" i="12"/>
  <c r="E64" i="11"/>
  <c r="Y64" i="3"/>
  <c r="E176" i="11"/>
  <c r="E176" i="12"/>
  <c r="Y176" i="3"/>
  <c r="E83" i="12"/>
  <c r="E83" i="11"/>
  <c r="Y83" i="3"/>
  <c r="D48" i="12"/>
  <c r="D48" i="11"/>
  <c r="E125" i="12"/>
  <c r="E125" i="11"/>
  <c r="Y125" i="3"/>
  <c r="Y81" i="3"/>
  <c r="E81" i="12"/>
  <c r="E81" i="11"/>
  <c r="D147" i="11"/>
  <c r="D147" i="12"/>
  <c r="Y147" i="3"/>
  <c r="D62" i="12"/>
  <c r="D62" i="11"/>
  <c r="D34" i="12"/>
  <c r="D34" i="11"/>
  <c r="E112" i="12"/>
  <c r="E112" i="11"/>
  <c r="Y112" i="3"/>
  <c r="Y139" i="3"/>
  <c r="E139" i="12"/>
  <c r="E139" i="11"/>
  <c r="E135" i="12"/>
  <c r="E135" i="11"/>
  <c r="Y135" i="3"/>
  <c r="D68" i="12"/>
  <c r="D68" i="11"/>
  <c r="E117" i="11"/>
  <c r="E117" i="12"/>
  <c r="Y117" i="3"/>
  <c r="D7" i="12"/>
  <c r="D23" i="12"/>
  <c r="D23" i="11"/>
  <c r="D124" i="11"/>
  <c r="D124" i="12"/>
  <c r="B91" i="12"/>
  <c r="B91" i="11"/>
  <c r="D33" i="12"/>
  <c r="D33" i="11"/>
  <c r="D91" i="12"/>
  <c r="D91" i="11"/>
  <c r="D53" i="11"/>
  <c r="D53" i="12"/>
  <c r="Y99" i="3"/>
  <c r="E106" i="12"/>
  <c r="Y106" i="3"/>
  <c r="E106" i="11"/>
  <c r="G22" i="12"/>
  <c r="D102" i="11"/>
  <c r="D102" i="12"/>
  <c r="Y128" i="3"/>
  <c r="E128" i="12"/>
  <c r="E128" i="11"/>
  <c r="E116" i="12"/>
  <c r="E116" i="11"/>
  <c r="Y116" i="3"/>
  <c r="D134" i="11"/>
  <c r="D134" i="12"/>
  <c r="D118" i="11"/>
  <c r="D118" i="12"/>
  <c r="D70" i="12"/>
  <c r="D70" i="11"/>
  <c r="D98" i="12"/>
  <c r="D98" i="11"/>
  <c r="D16" i="12"/>
  <c r="D16" i="11"/>
  <c r="D108" i="12"/>
  <c r="D108" i="11"/>
  <c r="D46" i="11"/>
  <c r="D46" i="12"/>
  <c r="D32" i="12"/>
  <c r="D32" i="11"/>
  <c r="Y48" i="3"/>
  <c r="E48" i="11"/>
  <c r="E48" i="12"/>
  <c r="D24" i="11"/>
  <c r="D24" i="12"/>
  <c r="D39" i="12"/>
  <c r="D39" i="11"/>
  <c r="Y39" i="3"/>
  <c r="D59" i="12"/>
  <c r="D59" i="11"/>
  <c r="G87" i="11"/>
  <c r="G87" i="12"/>
  <c r="Y57" i="3"/>
  <c r="E57" i="11"/>
  <c r="E57" i="12"/>
  <c r="D121" i="12"/>
  <c r="D121" i="11"/>
  <c r="D65" i="12"/>
  <c r="D65" i="11"/>
  <c r="Y126" i="3"/>
  <c r="E126" i="11"/>
  <c r="E126" i="12"/>
  <c r="D171" i="12"/>
  <c r="D171" i="11"/>
  <c r="Y134" i="3"/>
  <c r="G43" i="11"/>
  <c r="G43" i="12"/>
  <c r="F17" i="11"/>
  <c r="F17" i="12"/>
  <c r="E68" i="12"/>
  <c r="E68" i="11"/>
  <c r="Y68" i="3"/>
  <c r="D61" i="12"/>
  <c r="D61" i="11"/>
  <c r="E44" i="11"/>
  <c r="E44" i="12"/>
  <c r="Y44" i="3"/>
  <c r="E124" i="12"/>
  <c r="Y124" i="3"/>
  <c r="E124" i="11"/>
  <c r="C91" i="12"/>
  <c r="C91" i="11"/>
  <c r="S91" i="3"/>
  <c r="E33" i="11"/>
  <c r="E33" i="12"/>
  <c r="Y33" i="3"/>
  <c r="Y132" i="3"/>
  <c r="E132" i="12"/>
  <c r="E132" i="11"/>
  <c r="Y72" i="3"/>
  <c r="D89" i="12"/>
  <c r="D89" i="11"/>
  <c r="D25" i="12"/>
  <c r="D25" i="11"/>
  <c r="D51" i="12"/>
  <c r="D51" i="11"/>
  <c r="D38" i="11"/>
  <c r="D38" i="12"/>
  <c r="E4" i="12"/>
  <c r="E4" i="11"/>
  <c r="Y4" i="3"/>
  <c r="Y17" i="3"/>
  <c r="E17" i="11"/>
  <c r="E17" i="12"/>
  <c r="E121" i="12"/>
  <c r="E121" i="11"/>
  <c r="Y121" i="3"/>
  <c r="D133" i="11"/>
  <c r="D133" i="12"/>
  <c r="D95" i="11"/>
  <c r="D95" i="12"/>
  <c r="D157" i="12"/>
  <c r="D157" i="11"/>
  <c r="Y98" i="3"/>
  <c r="Y24" i="3"/>
  <c r="G86" i="12"/>
  <c r="G86" i="11"/>
  <c r="D129" i="12"/>
  <c r="D129" i="11"/>
  <c r="D160" i="12"/>
  <c r="D160" i="11"/>
  <c r="D42" i="12"/>
  <c r="D42" i="11"/>
  <c r="D149" i="11"/>
  <c r="D149" i="12"/>
  <c r="G97" i="12"/>
  <c r="G97" i="11"/>
  <c r="Y14" i="3"/>
  <c r="E14" i="12"/>
  <c r="E14" i="11"/>
  <c r="E89" i="12"/>
  <c r="E89" i="11"/>
  <c r="Y89" i="3"/>
  <c r="G179" i="12"/>
  <c r="G179" i="11"/>
  <c r="G8" i="11"/>
  <c r="G8" i="12"/>
  <c r="F4" i="12"/>
  <c r="F4" i="11"/>
  <c r="E77" i="12"/>
  <c r="E77" i="11"/>
  <c r="Y77" i="3"/>
  <c r="D18" i="11"/>
  <c r="D18" i="12"/>
  <c r="G7" i="11"/>
  <c r="G7" i="12"/>
  <c r="D139" i="12"/>
  <c r="D139" i="11"/>
  <c r="D114" i="12"/>
  <c r="D114" i="11"/>
  <c r="E122" i="12"/>
  <c r="E122" i="11"/>
  <c r="Y122" i="3"/>
  <c r="E9" i="12"/>
  <c r="E9" i="11"/>
  <c r="Y9" i="3"/>
  <c r="D4" i="12"/>
  <c r="D4" i="11"/>
  <c r="D84" i="12"/>
  <c r="D84" i="11"/>
  <c r="D115" i="12"/>
  <c r="D115" i="11"/>
  <c r="E54" i="12"/>
  <c r="E54" i="11"/>
  <c r="Y54" i="3"/>
  <c r="E40" i="11"/>
  <c r="E40" i="12"/>
  <c r="Y40" i="3"/>
  <c r="D8" i="12"/>
  <c r="D8" i="11"/>
  <c r="E94" i="12"/>
  <c r="E94" i="11"/>
  <c r="Y94" i="3"/>
  <c r="E11" i="12"/>
  <c r="E11" i="11"/>
  <c r="Y11" i="3"/>
  <c r="D113" i="12"/>
  <c r="D113" i="11"/>
  <c r="E93" i="12"/>
  <c r="E93" i="11"/>
  <c r="Y93" i="3"/>
  <c r="E104" i="11"/>
  <c r="E104" i="12"/>
  <c r="Y104" i="3"/>
  <c r="Y13" i="3"/>
  <c r="E13" i="11"/>
  <c r="E13" i="12"/>
  <c r="E157" i="11"/>
  <c r="Y157" i="3"/>
  <c r="E157" i="12"/>
  <c r="D100" i="11"/>
  <c r="D100" i="12"/>
  <c r="D87" i="11"/>
  <c r="D87" i="12"/>
  <c r="G186" i="11"/>
  <c r="G186" i="12"/>
  <c r="E149" i="12"/>
  <c r="E149" i="11"/>
  <c r="Y149" i="3"/>
  <c r="E109" i="12"/>
  <c r="E109" i="11"/>
  <c r="Y109" i="3"/>
  <c r="G101" i="12"/>
  <c r="G101" i="11"/>
  <c r="F51" i="11"/>
  <c r="F51" i="12"/>
  <c r="E82" i="12"/>
  <c r="E82" i="11"/>
  <c r="Y82" i="3"/>
  <c r="D92" i="12"/>
  <c r="D92" i="11"/>
  <c r="G115" i="12"/>
  <c r="G115" i="11"/>
  <c r="D75" i="11"/>
  <c r="D75" i="12"/>
  <c r="Y130" i="3"/>
  <c r="G42" i="12"/>
  <c r="G42" i="11"/>
  <c r="F25" i="12"/>
  <c r="F25" i="11"/>
  <c r="D107" i="12"/>
  <c r="D107" i="11"/>
  <c r="E78" i="12"/>
  <c r="E78" i="11"/>
  <c r="Y78" i="3"/>
  <c r="E55" i="12"/>
  <c r="Y55" i="3"/>
  <c r="E55" i="11"/>
  <c r="E15" i="11"/>
  <c r="E15" i="12"/>
  <c r="Y15" i="3"/>
  <c r="G60" i="12"/>
  <c r="G60" i="11"/>
  <c r="Y102" i="3"/>
  <c r="D11" i="12"/>
  <c r="D11" i="11"/>
  <c r="D93" i="11"/>
  <c r="D93" i="12"/>
  <c r="Y16" i="3"/>
  <c r="E67" i="12"/>
  <c r="E67" i="11"/>
  <c r="Y67" i="3"/>
  <c r="D13" i="11"/>
  <c r="D13" i="12"/>
  <c r="Y108" i="3"/>
  <c r="E90" i="12"/>
  <c r="E90" i="11"/>
  <c r="Y90" i="3"/>
  <c r="E56" i="12"/>
  <c r="E56" i="11"/>
  <c r="Y56" i="3"/>
  <c r="D120" i="12"/>
  <c r="D120" i="11"/>
  <c r="Y38" i="3"/>
  <c r="Y141" i="3"/>
  <c r="E141" i="11"/>
  <c r="E141" i="12"/>
  <c r="Y74" i="3"/>
  <c r="E74" i="12"/>
  <c r="E74" i="11"/>
  <c r="Y32" i="3"/>
  <c r="Y61" i="3"/>
  <c r="D28" i="12"/>
  <c r="D28" i="11"/>
  <c r="Y18" i="3"/>
  <c r="E18" i="11"/>
  <c r="E18" i="12"/>
  <c r="D47" i="12"/>
  <c r="D47" i="11"/>
  <c r="Y114" i="3"/>
  <c r="G30" i="12"/>
  <c r="G30" i="11"/>
  <c r="E66" i="12"/>
  <c r="E66" i="11"/>
  <c r="Y66" i="3"/>
  <c r="B181" i="12"/>
  <c r="B181" i="11"/>
  <c r="G100" i="11"/>
  <c r="G100" i="12"/>
  <c r="E25" i="12"/>
  <c r="E25" i="11"/>
  <c r="Y25" i="3"/>
  <c r="D49" i="12"/>
  <c r="D49" i="11"/>
  <c r="F12" i="12"/>
  <c r="F12" i="11"/>
  <c r="E136" i="12"/>
  <c r="E136" i="11"/>
  <c r="Y136" i="3"/>
  <c r="E103" i="12"/>
  <c r="E103" i="11"/>
  <c r="Y103" i="3"/>
  <c r="E5" i="11"/>
  <c r="E5" i="12"/>
  <c r="Y5" i="3"/>
  <c r="D103" i="12"/>
  <c r="D103" i="11"/>
  <c r="Y127" i="3"/>
  <c r="E127" i="12"/>
  <c r="E127" i="11"/>
  <c r="E137" i="12"/>
  <c r="E137" i="11"/>
  <c r="Y137" i="3"/>
  <c r="D88" i="12"/>
  <c r="D88" i="11"/>
  <c r="G41" i="11"/>
  <c r="G41" i="12"/>
  <c r="E119" i="12"/>
  <c r="E119" i="11"/>
  <c r="Y119" i="3"/>
  <c r="E88" i="12"/>
  <c r="E88" i="11"/>
  <c r="Y88" i="3"/>
  <c r="G23" i="11"/>
  <c r="G23" i="12"/>
  <c r="D78" i="11"/>
  <c r="D78" i="12"/>
  <c r="F52" i="11"/>
  <c r="F52" i="12"/>
  <c r="Y129" i="3"/>
  <c r="Y95" i="3"/>
  <c r="G47" i="11"/>
  <c r="E123" i="12"/>
  <c r="E123" i="11"/>
  <c r="Y123" i="3"/>
  <c r="D36" i="11"/>
  <c r="D36" i="12"/>
  <c r="E85" i="11"/>
  <c r="E85" i="12"/>
  <c r="Y85" i="3"/>
  <c r="D67" i="11"/>
  <c r="D67" i="12"/>
  <c r="Y171" i="3"/>
  <c r="E105" i="12"/>
  <c r="E105" i="11"/>
  <c r="Y105" i="3"/>
  <c r="D56" i="12"/>
  <c r="D56" i="11"/>
  <c r="G53" i="12"/>
  <c r="G53" i="11"/>
  <c r="G152" i="12"/>
  <c r="G152" i="11"/>
  <c r="D141" i="11"/>
  <c r="D141" i="12"/>
  <c r="E76" i="12"/>
  <c r="E76" i="11"/>
  <c r="Y76" i="3"/>
  <c r="Y46" i="3"/>
  <c r="Y59" i="3"/>
  <c r="Y35" i="3"/>
  <c r="E35" i="12"/>
  <c r="E35" i="11"/>
  <c r="G79" i="12"/>
  <c r="G79" i="11"/>
  <c r="E26" i="12"/>
  <c r="Y26" i="3"/>
  <c r="E26" i="11"/>
  <c r="D101" i="11"/>
  <c r="D101" i="12"/>
  <c r="D45" i="12"/>
  <c r="D45" i="11"/>
  <c r="G160" i="11"/>
  <c r="G118" i="12"/>
  <c r="G118" i="11"/>
  <c r="F64" i="12"/>
  <c r="F64" i="11"/>
  <c r="G91" i="11"/>
  <c r="G91" i="12"/>
  <c r="E36" i="12"/>
  <c r="E36" i="11"/>
  <c r="Y36" i="3"/>
  <c r="E63" i="12"/>
  <c r="E63" i="11"/>
  <c r="Y63" i="3"/>
  <c r="E12" i="12"/>
  <c r="E12" i="11"/>
  <c r="Y12" i="3"/>
  <c r="Y49" i="3"/>
  <c r="E96" i="12"/>
  <c r="E96" i="11"/>
  <c r="Y96" i="3"/>
  <c r="E37" i="12"/>
  <c r="Y37" i="3"/>
  <c r="E37" i="11"/>
  <c r="E110" i="12"/>
  <c r="E110" i="11"/>
  <c r="Y110" i="3"/>
  <c r="D111" i="11"/>
  <c r="D111" i="12"/>
  <c r="Y107" i="3"/>
  <c r="G159" i="11" l="1"/>
  <c r="F63" i="12"/>
  <c r="G62" i="12"/>
  <c r="G183" i="12"/>
  <c r="F131" i="12"/>
  <c r="F131" i="11"/>
  <c r="F143" i="12"/>
  <c r="F143" i="11"/>
  <c r="F61" i="11"/>
  <c r="F61" i="12"/>
  <c r="F98" i="12"/>
  <c r="F98" i="11"/>
  <c r="F120" i="11"/>
  <c r="F120" i="12"/>
  <c r="G167" i="11"/>
  <c r="G167" i="12"/>
  <c r="F35" i="12"/>
  <c r="F35" i="11"/>
  <c r="F111" i="11"/>
  <c r="F111" i="12"/>
  <c r="G2" i="11"/>
  <c r="G2" i="12"/>
  <c r="F99" i="11"/>
  <c r="F99" i="12"/>
  <c r="F13" i="12"/>
  <c r="F13" i="11"/>
  <c r="G10" i="12"/>
  <c r="G10" i="11"/>
  <c r="F38" i="12"/>
  <c r="F38" i="11"/>
  <c r="F174" i="11"/>
  <c r="F174" i="12"/>
  <c r="F8" i="12"/>
  <c r="F8" i="11"/>
  <c r="G31" i="12"/>
  <c r="G31" i="11"/>
  <c r="F45" i="12"/>
  <c r="F45" i="11"/>
  <c r="G156" i="11"/>
  <c r="G156" i="12"/>
  <c r="F93" i="11"/>
  <c r="F93" i="12"/>
  <c r="G73" i="12"/>
  <c r="G73" i="11"/>
  <c r="G52" i="11"/>
  <c r="G52" i="12"/>
  <c r="F182" i="12"/>
  <c r="F182" i="11"/>
  <c r="F142" i="12"/>
  <c r="F142" i="11"/>
  <c r="F169" i="12"/>
  <c r="F169" i="11"/>
  <c r="F138" i="12"/>
  <c r="F138" i="11"/>
  <c r="F14" i="11"/>
  <c r="F14" i="12"/>
  <c r="F29" i="12"/>
  <c r="F29" i="11"/>
  <c r="G138" i="12"/>
  <c r="G138" i="11"/>
  <c r="F72" i="12"/>
  <c r="F72" i="11"/>
  <c r="F22" i="12"/>
  <c r="F22" i="11"/>
  <c r="F152" i="11"/>
  <c r="F152" i="12"/>
  <c r="F177" i="11"/>
  <c r="F177" i="12"/>
  <c r="G153" i="12"/>
  <c r="G153" i="11"/>
  <c r="F126" i="12"/>
  <c r="F126" i="11"/>
  <c r="G162" i="11"/>
  <c r="G162" i="12"/>
  <c r="F81" i="11"/>
  <c r="F81" i="12"/>
  <c r="F65" i="12"/>
  <c r="F65" i="11"/>
  <c r="G29" i="12"/>
  <c r="G29" i="11"/>
  <c r="F114" i="12"/>
  <c r="F114" i="11"/>
  <c r="G20" i="12"/>
  <c r="G20" i="11"/>
  <c r="F179" i="12"/>
  <c r="F179" i="11"/>
  <c r="F157" i="11"/>
  <c r="F157" i="12"/>
  <c r="G148" i="12"/>
  <c r="G148" i="11"/>
  <c r="F89" i="11"/>
  <c r="F89" i="12"/>
  <c r="F123" i="12"/>
  <c r="F123" i="11"/>
  <c r="F146" i="12"/>
  <c r="F146" i="11"/>
  <c r="F102" i="12"/>
  <c r="F102" i="11"/>
  <c r="F175" i="12"/>
  <c r="F175" i="11"/>
  <c r="F68" i="12"/>
  <c r="F68" i="11"/>
  <c r="F132" i="11"/>
  <c r="F132" i="12"/>
  <c r="F84" i="11"/>
  <c r="F84" i="12"/>
  <c r="F119" i="12"/>
  <c r="F119" i="11"/>
  <c r="F31" i="12"/>
  <c r="F31" i="11"/>
  <c r="F21" i="12"/>
  <c r="F21" i="11"/>
  <c r="F160" i="12"/>
  <c r="F160" i="11"/>
  <c r="F23" i="12"/>
  <c r="F23" i="11"/>
  <c r="F11" i="12"/>
  <c r="F11" i="11"/>
  <c r="G58" i="11"/>
  <c r="G58" i="12"/>
  <c r="F187" i="11"/>
  <c r="F187" i="12"/>
  <c r="F9" i="12"/>
  <c r="F9" i="11"/>
  <c r="G184" i="11"/>
  <c r="G184" i="12"/>
  <c r="G50" i="12"/>
  <c r="G50" i="11"/>
  <c r="F170" i="12"/>
  <c r="F170" i="11"/>
  <c r="F47" i="11"/>
  <c r="F47" i="12"/>
  <c r="F39" i="12"/>
  <c r="F39" i="11"/>
  <c r="F101" i="12"/>
  <c r="F101" i="11"/>
  <c r="F55" i="11"/>
  <c r="F55" i="12"/>
  <c r="F48" i="11"/>
  <c r="F48" i="12"/>
  <c r="G164" i="12"/>
  <c r="G164" i="11"/>
  <c r="F117" i="12"/>
  <c r="F117" i="11"/>
  <c r="F32" i="12"/>
  <c r="F32" i="11"/>
  <c r="F128" i="12"/>
  <c r="F128" i="11"/>
  <c r="F153" i="12"/>
  <c r="F153" i="11"/>
  <c r="F166" i="12"/>
  <c r="F166" i="11"/>
  <c r="F7" i="11"/>
  <c r="F7" i="12"/>
  <c r="F18" i="12"/>
  <c r="F18" i="11"/>
  <c r="F90" i="12"/>
  <c r="F90" i="11"/>
  <c r="F137" i="12"/>
  <c r="F137" i="11"/>
  <c r="F150" i="12"/>
  <c r="F150" i="11"/>
  <c r="F133" i="12"/>
  <c r="F133" i="11"/>
  <c r="F28" i="11"/>
  <c r="F28" i="12"/>
  <c r="F15" i="12"/>
  <c r="F15" i="11"/>
  <c r="G188" i="11"/>
  <c r="G188" i="12"/>
  <c r="F139" i="12"/>
  <c r="F139" i="11"/>
  <c r="F27" i="12"/>
  <c r="F27" i="11"/>
  <c r="G181" i="12"/>
  <c r="G181" i="11"/>
  <c r="F57" i="11"/>
  <c r="F57" i="12"/>
  <c r="G174" i="12"/>
  <c r="G174" i="11"/>
  <c r="G154" i="12"/>
  <c r="G154" i="11"/>
  <c r="F54" i="12"/>
  <c r="F54" i="11"/>
  <c r="F56" i="12"/>
  <c r="F56" i="11"/>
  <c r="F115" i="12"/>
  <c r="F115" i="11"/>
  <c r="G187" i="11"/>
  <c r="G187" i="12"/>
  <c r="F125" i="12"/>
  <c r="F125" i="11"/>
  <c r="F151" i="11"/>
  <c r="F151" i="12"/>
  <c r="F129" i="12"/>
  <c r="F129" i="11"/>
  <c r="F186" i="12"/>
  <c r="F186" i="11"/>
  <c r="F180" i="12"/>
  <c r="F180" i="11"/>
  <c r="F185" i="11"/>
  <c r="F185" i="12"/>
  <c r="F82" i="11"/>
  <c r="F82" i="12"/>
  <c r="G173" i="11"/>
  <c r="G173" i="12"/>
  <c r="G142" i="11"/>
  <c r="G142" i="12"/>
  <c r="F30" i="12"/>
  <c r="F30" i="11"/>
  <c r="F106" i="12"/>
  <c r="F106" i="11"/>
  <c r="F40" i="12"/>
  <c r="F40" i="11"/>
  <c r="G145" i="11"/>
  <c r="G145" i="12"/>
  <c r="F19" i="11"/>
  <c r="F19" i="12"/>
  <c r="F163" i="12"/>
  <c r="F163" i="11"/>
  <c r="F149" i="12"/>
  <c r="F149" i="11"/>
  <c r="G170" i="11"/>
  <c r="G170" i="12"/>
  <c r="F172" i="12"/>
  <c r="F172" i="11"/>
  <c r="F95" i="12"/>
  <c r="F95" i="11"/>
  <c r="F46" i="11"/>
  <c r="F46" i="12"/>
  <c r="F168" i="12"/>
  <c r="F168" i="11"/>
  <c r="G151" i="12"/>
  <c r="G151" i="11"/>
  <c r="F87" i="12"/>
  <c r="F87" i="11"/>
  <c r="G180" i="12"/>
  <c r="G180" i="11"/>
  <c r="F33" i="11"/>
  <c r="F33" i="12"/>
  <c r="G71" i="12"/>
  <c r="G71" i="11"/>
  <c r="G172" i="11"/>
  <c r="G172" i="12"/>
  <c r="F77" i="11"/>
  <c r="F77" i="12"/>
  <c r="G158" i="12"/>
  <c r="G158" i="11"/>
  <c r="F49" i="11"/>
  <c r="F49" i="12"/>
  <c r="G150" i="11"/>
  <c r="G150" i="12"/>
  <c r="F53" i="12"/>
  <c r="F53" i="11"/>
  <c r="F34" i="12"/>
  <c r="F34" i="11"/>
  <c r="F96" i="12"/>
  <c r="F96" i="11"/>
  <c r="G143" i="12"/>
  <c r="G143" i="11"/>
  <c r="G27" i="11"/>
  <c r="G27" i="12"/>
  <c r="F26" i="11"/>
  <c r="F26" i="12"/>
  <c r="F92" i="12"/>
  <c r="F92" i="11"/>
  <c r="G163" i="11"/>
  <c r="G163" i="12"/>
  <c r="F3" i="11"/>
  <c r="F3" i="12"/>
  <c r="F24" i="12"/>
  <c r="F24" i="11"/>
  <c r="G80" i="11"/>
  <c r="G80" i="12"/>
  <c r="G165" i="12"/>
  <c r="G165" i="11"/>
  <c r="G185" i="11"/>
  <c r="G185" i="12"/>
  <c r="G168" i="12"/>
  <c r="G168" i="11"/>
  <c r="F44" i="11"/>
  <c r="F44" i="12"/>
  <c r="G129" i="12"/>
  <c r="G129" i="11"/>
  <c r="G35" i="12"/>
  <c r="G35" i="11"/>
  <c r="G137" i="11"/>
  <c r="G137" i="12"/>
  <c r="G5" i="12"/>
  <c r="G5" i="11"/>
  <c r="G141" i="12"/>
  <c r="G141" i="11"/>
  <c r="G16" i="11"/>
  <c r="G16" i="12"/>
  <c r="G15" i="11"/>
  <c r="G15" i="12"/>
  <c r="G149" i="11"/>
  <c r="G149" i="12"/>
  <c r="G132" i="11"/>
  <c r="G132" i="12"/>
  <c r="G124" i="11"/>
  <c r="G124" i="12"/>
  <c r="G135" i="12"/>
  <c r="G135" i="11"/>
  <c r="G83" i="12"/>
  <c r="G83" i="11"/>
  <c r="G34" i="12"/>
  <c r="G34" i="11"/>
  <c r="G39" i="12"/>
  <c r="G39" i="11"/>
  <c r="G110" i="11"/>
  <c r="G110" i="12"/>
  <c r="G49" i="12"/>
  <c r="G49" i="11"/>
  <c r="G59" i="12"/>
  <c r="G59" i="11"/>
  <c r="G171" i="12"/>
  <c r="G171" i="11"/>
  <c r="G123" i="12"/>
  <c r="G123" i="11"/>
  <c r="G119" i="12"/>
  <c r="G119" i="11"/>
  <c r="G114" i="12"/>
  <c r="G114" i="11"/>
  <c r="G61" i="12"/>
  <c r="G61" i="11"/>
  <c r="G38" i="12"/>
  <c r="G38" i="11"/>
  <c r="G77" i="12"/>
  <c r="G77" i="11"/>
  <c r="G17" i="11"/>
  <c r="G17" i="12"/>
  <c r="G33" i="12"/>
  <c r="G33" i="11"/>
  <c r="G111" i="12"/>
  <c r="G111" i="11"/>
  <c r="G116" i="11"/>
  <c r="G116" i="12"/>
  <c r="G12" i="11"/>
  <c r="G12" i="12"/>
  <c r="G36" i="12"/>
  <c r="G36" i="11"/>
  <c r="G26" i="11"/>
  <c r="G26" i="12"/>
  <c r="G46" i="12"/>
  <c r="G46" i="11"/>
  <c r="G32" i="12"/>
  <c r="G32" i="11"/>
  <c r="G108" i="12"/>
  <c r="G108" i="11"/>
  <c r="G157" i="11"/>
  <c r="G157" i="12"/>
  <c r="G93" i="11"/>
  <c r="G93" i="12"/>
  <c r="G94" i="12"/>
  <c r="G94" i="11"/>
  <c r="G54" i="11"/>
  <c r="G54" i="12"/>
  <c r="G89" i="12"/>
  <c r="G89" i="11"/>
  <c r="G4" i="11"/>
  <c r="G4" i="12"/>
  <c r="G44" i="11"/>
  <c r="G44" i="12"/>
  <c r="G57" i="11"/>
  <c r="G57" i="12"/>
  <c r="G106" i="11"/>
  <c r="G106" i="12"/>
  <c r="G81" i="12"/>
  <c r="G81" i="11"/>
  <c r="G76" i="12"/>
  <c r="G76" i="11"/>
  <c r="G103" i="12"/>
  <c r="G103" i="11"/>
  <c r="G9" i="12"/>
  <c r="G9" i="11"/>
  <c r="G126" i="12"/>
  <c r="G126" i="11"/>
  <c r="G117" i="12"/>
  <c r="G117" i="11"/>
  <c r="G125" i="12"/>
  <c r="G125" i="11"/>
  <c r="G176" i="11"/>
  <c r="G176" i="12"/>
  <c r="F181" i="12"/>
  <c r="F181" i="11"/>
  <c r="G21" i="11"/>
  <c r="G21" i="12"/>
  <c r="G90" i="11"/>
  <c r="G90" i="12"/>
  <c r="G11" i="11"/>
  <c r="G11" i="12"/>
  <c r="G85" i="12"/>
  <c r="G85" i="11"/>
  <c r="G66" i="12"/>
  <c r="G66" i="11"/>
  <c r="G56" i="12"/>
  <c r="G56" i="11"/>
  <c r="G55" i="12"/>
  <c r="G55" i="11"/>
  <c r="G24" i="11"/>
  <c r="G24" i="12"/>
  <c r="G121" i="12"/>
  <c r="G121" i="11"/>
  <c r="F91" i="11"/>
  <c r="F91" i="12"/>
  <c r="G128" i="12"/>
  <c r="G128" i="11"/>
  <c r="G99" i="11"/>
  <c r="G99" i="12"/>
  <c r="G40" i="12"/>
  <c r="G40" i="11"/>
  <c r="G68" i="12"/>
  <c r="G68" i="11"/>
  <c r="G127" i="12"/>
  <c r="G127" i="11"/>
  <c r="G25" i="12"/>
  <c r="G25" i="11"/>
  <c r="G74" i="12"/>
  <c r="G74" i="11"/>
  <c r="G67" i="12"/>
  <c r="G67" i="11"/>
  <c r="G102" i="12"/>
  <c r="G102" i="11"/>
  <c r="G109" i="12"/>
  <c r="G109" i="11"/>
  <c r="G98" i="11"/>
  <c r="G98" i="12"/>
  <c r="G72" i="12"/>
  <c r="G72" i="11"/>
  <c r="G139" i="12"/>
  <c r="G139" i="11"/>
  <c r="G147" i="12"/>
  <c r="G147" i="11"/>
  <c r="G63" i="11"/>
  <c r="G63" i="12"/>
  <c r="G130" i="11"/>
  <c r="G130" i="12"/>
  <c r="G104" i="11"/>
  <c r="G104" i="12"/>
  <c r="G14" i="11"/>
  <c r="G14" i="12"/>
  <c r="G37" i="12"/>
  <c r="G37" i="11"/>
  <c r="G107" i="11"/>
  <c r="G107" i="12"/>
  <c r="G96" i="11"/>
  <c r="G96" i="12"/>
  <c r="G105" i="11"/>
  <c r="G105" i="12"/>
  <c r="G95" i="12"/>
  <c r="G95" i="11"/>
  <c r="G88" i="11"/>
  <c r="G88" i="12"/>
  <c r="G136" i="11"/>
  <c r="G136" i="12"/>
  <c r="G18" i="12"/>
  <c r="G18" i="11"/>
  <c r="G78" i="11"/>
  <c r="G78" i="12"/>
  <c r="G82" i="11"/>
  <c r="G82" i="12"/>
  <c r="G13" i="12"/>
  <c r="G13" i="11"/>
  <c r="G122" i="11"/>
  <c r="G122" i="12"/>
  <c r="G134" i="12"/>
  <c r="G134" i="11"/>
  <c r="G48" i="12"/>
  <c r="G48" i="11"/>
  <c r="G112" i="11"/>
  <c r="G112" i="12"/>
  <c r="G64" i="12"/>
  <c r="G64" i="11"/>
</calcChain>
</file>

<file path=xl/sharedStrings.xml><?xml version="1.0" encoding="utf-8"?>
<sst xmlns="http://schemas.openxmlformats.org/spreadsheetml/2006/main" count="73" uniqueCount="56">
  <si>
    <t>Node</t>
  </si>
  <si>
    <t>Nx</t>
  </si>
  <si>
    <t>Ny</t>
  </si>
  <si>
    <t>Nxy</t>
  </si>
  <si>
    <t>Mx</t>
  </si>
  <si>
    <t>My</t>
  </si>
  <si>
    <t>Mxy</t>
  </si>
  <si>
    <t>User data</t>
  </si>
  <si>
    <t>Store as calculated</t>
  </si>
  <si>
    <t>Angle of reinforcement, ø</t>
  </si>
  <si>
    <t>(enter 90 if orthogonal)</t>
  </si>
  <si>
    <t>cotø</t>
  </si>
  <si>
    <t>Angle ø in radians</t>
  </si>
  <si>
    <t>sinø</t>
  </si>
  <si>
    <t>Sx</t>
  </si>
  <si>
    <t>Sy</t>
  </si>
  <si>
    <t>Nx(T)</t>
  </si>
  <si>
    <t>Ny(T)</t>
  </si>
  <si>
    <t>Nx(B)</t>
  </si>
  <si>
    <t>Ny(B)</t>
  </si>
  <si>
    <t>Fc(T)</t>
  </si>
  <si>
    <t>Fc(B)</t>
  </si>
  <si>
    <t>NxT1</t>
  </si>
  <si>
    <t>NøT1</t>
  </si>
  <si>
    <t>NøT2</t>
  </si>
  <si>
    <t>NxT3</t>
  </si>
  <si>
    <t>Nø(T)</t>
  </si>
  <si>
    <t>NxB1</t>
  </si>
  <si>
    <t>NøB1</t>
  </si>
  <si>
    <t>NøB2</t>
  </si>
  <si>
    <t>NxB3</t>
  </si>
  <si>
    <t>Nø(B)</t>
  </si>
  <si>
    <t>NxT</t>
  </si>
  <si>
    <t>NyT</t>
  </si>
  <si>
    <t>NxyT</t>
  </si>
  <si>
    <t>NyB</t>
  </si>
  <si>
    <t>NxyB</t>
  </si>
  <si>
    <t>NxB</t>
  </si>
  <si>
    <t>Cover (Top), cT</t>
  </si>
  <si>
    <t>Cover (Bottom), cB</t>
  </si>
  <si>
    <t>FcT1</t>
  </si>
  <si>
    <t>cscø</t>
  </si>
  <si>
    <t>FcT2</t>
  </si>
  <si>
    <t>FcT3</t>
  </si>
  <si>
    <t>FcTI</t>
  </si>
  <si>
    <t>FcB1</t>
  </si>
  <si>
    <t>FcB2</t>
  </si>
  <si>
    <t>FcB3</t>
  </si>
  <si>
    <t>FcBI</t>
  </si>
  <si>
    <t>Depth of slab, h</t>
  </si>
  <si>
    <t>m</t>
  </si>
  <si>
    <t>d</t>
  </si>
  <si>
    <t>dB</t>
  </si>
  <si>
    <t>dT</t>
  </si>
  <si>
    <t>FcBP</t>
  </si>
  <si>
    <t>FcTP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</si>
</sst>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3" fillId="0" borderId="0" xfId="0" applyFont="1"/>
    <xf numFmtId="11" fontId="0" fillId="0" borderId="0" xfId="0" applyNumberFormat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C11" sqref="C11"/>
    </sheetView>
  </sheetViews>
  <sheetFormatPr defaultColWidth="0" defaultRowHeight="13.2" zeroHeight="1" x14ac:dyDescent="0.25"/>
  <cols>
    <col min="1" max="1" width="23.33203125" customWidth="1"/>
    <col min="2" max="2" width="11.109375" customWidth="1"/>
    <col min="3" max="3" width="19.33203125" customWidth="1"/>
  </cols>
  <sheetData>
    <row r="1" spans="1:3" x14ac:dyDescent="0.25"/>
    <row r="2" spans="1:3" x14ac:dyDescent="0.25">
      <c r="A2" t="s">
        <v>49</v>
      </c>
      <c r="B2" s="5">
        <v>0.2</v>
      </c>
      <c r="C2" t="s">
        <v>50</v>
      </c>
    </row>
    <row r="3" spans="1:3" x14ac:dyDescent="0.25">
      <c r="A3" t="s">
        <v>38</v>
      </c>
      <c r="B3" s="5">
        <v>0</v>
      </c>
      <c r="C3" t="s">
        <v>50</v>
      </c>
    </row>
    <row r="4" spans="1:3" x14ac:dyDescent="0.25">
      <c r="A4" t="s">
        <v>39</v>
      </c>
      <c r="B4" s="5">
        <v>0</v>
      </c>
      <c r="C4" t="s">
        <v>50</v>
      </c>
    </row>
    <row r="5" spans="1:3" x14ac:dyDescent="0.25">
      <c r="A5" t="s">
        <v>9</v>
      </c>
      <c r="B5" s="5">
        <v>90</v>
      </c>
      <c r="C5" t="s">
        <v>10</v>
      </c>
    </row>
    <row r="6" spans="1:3" x14ac:dyDescent="0.25"/>
    <row r="7" spans="1:3" x14ac:dyDescent="0.25"/>
    <row r="8" spans="1:3" x14ac:dyDescent="0.25"/>
    <row r="9" spans="1:3" x14ac:dyDescent="0.25">
      <c r="A9" t="s">
        <v>12</v>
      </c>
      <c r="B9">
        <f>RADIANS(B5)</f>
        <v>1.5707963267948966</v>
      </c>
    </row>
    <row r="10" spans="1:3" x14ac:dyDescent="0.25">
      <c r="A10" t="s">
        <v>11</v>
      </c>
      <c r="B10">
        <f>COS(ø)/SIN(ø)</f>
        <v>6.1257422745431001E-17</v>
      </c>
    </row>
    <row r="11" spans="1:3" x14ac:dyDescent="0.25">
      <c r="A11" t="s">
        <v>13</v>
      </c>
      <c r="B11">
        <f>SIN(ø)</f>
        <v>1</v>
      </c>
    </row>
    <row r="12" spans="1:3" x14ac:dyDescent="0.25">
      <c r="A12" t="s">
        <v>41</v>
      </c>
      <c r="B12">
        <f>1/SIN(ø)</f>
        <v>1</v>
      </c>
    </row>
    <row r="13" spans="1:3" x14ac:dyDescent="0.25">
      <c r="A13" t="s">
        <v>51</v>
      </c>
      <c r="B13">
        <f>h-cB-cT</f>
        <v>0.2</v>
      </c>
    </row>
    <row r="14" spans="1:3" x14ac:dyDescent="0.25">
      <c r="A14" t="s">
        <v>52</v>
      </c>
      <c r="B14">
        <f>h/2-cT</f>
        <v>0.1</v>
      </c>
    </row>
    <row r="15" spans="1:3" x14ac:dyDescent="0.25">
      <c r="A15" t="s">
        <v>53</v>
      </c>
      <c r="B15">
        <f>h/2-cB</f>
        <v>0.1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0"/>
  <sheetViews>
    <sheetView workbookViewId="0">
      <pane ySplit="1" topLeftCell="A2" activePane="bottomLeft" state="frozenSplit"/>
      <selection pane="bottomLeft" activeCell="I185" sqref="I185"/>
    </sheetView>
  </sheetViews>
  <sheetFormatPr defaultColWidth="9.109375" defaultRowHeight="13.2" x14ac:dyDescent="0.25"/>
  <cols>
    <col min="1" max="2" width="9.33203125" style="1" bestFit="1" customWidth="1"/>
    <col min="3" max="3" width="9.5546875" style="1" bestFit="1" customWidth="1"/>
    <col min="4" max="5" width="9.33203125" style="1" bestFit="1" customWidth="1"/>
    <col min="6" max="6" width="9.5546875" style="1" bestFit="1" customWidth="1"/>
    <col min="7" max="8" width="9.33203125" style="1" bestFit="1" customWidth="1"/>
    <col min="9" max="9" width="9.5546875" style="1" bestFit="1" customWidth="1"/>
    <col min="10" max="16384" width="9.10937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14</v>
      </c>
      <c r="I1" s="1" t="s">
        <v>15</v>
      </c>
      <c r="J1" s="1" t="s">
        <v>7</v>
      </c>
    </row>
    <row r="2" spans="1:10" x14ac:dyDescent="0.25">
      <c r="A2" s="1">
        <v>1</v>
      </c>
      <c r="B2" s="2">
        <v>11.791399999999999</v>
      </c>
      <c r="C2" s="2">
        <v>45.603400000000001</v>
      </c>
      <c r="D2" s="2">
        <v>4.1133800000000003</v>
      </c>
      <c r="E2" s="2">
        <v>-0.248867</v>
      </c>
      <c r="F2" s="2">
        <v>-0.20935000000000001</v>
      </c>
      <c r="G2" s="1">
        <v>4.3571200000000001</v>
      </c>
      <c r="H2" s="2"/>
      <c r="I2" s="2"/>
    </row>
    <row r="3" spans="1:10" x14ac:dyDescent="0.25">
      <c r="A3" s="1">
        <v>2</v>
      </c>
      <c r="B3" s="2">
        <v>-4.9894699999999998</v>
      </c>
      <c r="C3" s="1">
        <v>-19.953700000000001</v>
      </c>
      <c r="D3" s="1">
        <v>0.67888800000000005</v>
      </c>
      <c r="E3" s="2">
        <v>-0.248867</v>
      </c>
      <c r="F3" s="2">
        <v>-0.20935000000000001</v>
      </c>
      <c r="G3" s="1">
        <v>-4.3571200000000001</v>
      </c>
      <c r="H3" s="2"/>
    </row>
    <row r="4" spans="1:10" x14ac:dyDescent="0.25">
      <c r="A4" s="1">
        <v>3</v>
      </c>
      <c r="B4" s="2">
        <v>10.413500000000001</v>
      </c>
      <c r="C4" s="1">
        <v>33.041499999999999</v>
      </c>
      <c r="D4" s="1">
        <v>3.0983100000000001</v>
      </c>
      <c r="E4" s="1">
        <v>3.42878E-2</v>
      </c>
      <c r="F4" s="1">
        <v>0.112788</v>
      </c>
      <c r="G4" s="1">
        <v>4.0292300000000001</v>
      </c>
      <c r="H4" s="2"/>
    </row>
    <row r="5" spans="1:10" x14ac:dyDescent="0.25">
      <c r="A5" s="1">
        <v>4</v>
      </c>
      <c r="B5" s="2">
        <v>8.1328499999999995</v>
      </c>
      <c r="C5" s="1">
        <v>27.053000000000001</v>
      </c>
      <c r="D5" s="1">
        <v>1.2330000000000001</v>
      </c>
      <c r="E5" s="2">
        <v>1.83398E-2</v>
      </c>
      <c r="F5" s="2">
        <v>-2.57842E-2</v>
      </c>
      <c r="G5" s="1">
        <v>3.28809</v>
      </c>
      <c r="H5" s="2"/>
      <c r="I5" s="2"/>
    </row>
    <row r="6" spans="1:10" x14ac:dyDescent="0.25">
      <c r="A6" s="1">
        <v>5</v>
      </c>
      <c r="B6" s="1">
        <v>6.34701</v>
      </c>
      <c r="C6" s="1">
        <v>21.0838</v>
      </c>
      <c r="D6" s="1">
        <v>-0.13114899999999999</v>
      </c>
      <c r="E6" s="2">
        <v>2.3077699999999998E-3</v>
      </c>
      <c r="F6" s="2">
        <v>3.30935E-3</v>
      </c>
      <c r="G6" s="1">
        <v>2.2937400000000001</v>
      </c>
      <c r="H6" s="2"/>
    </row>
    <row r="7" spans="1:10" x14ac:dyDescent="0.25">
      <c r="A7" s="1">
        <v>6</v>
      </c>
      <c r="B7" s="1">
        <v>4.6007999999999996</v>
      </c>
      <c r="C7" s="1">
        <v>15.3238</v>
      </c>
      <c r="D7" s="1">
        <v>-0.97310700000000006</v>
      </c>
      <c r="E7" s="2">
        <v>1.77023E-3</v>
      </c>
      <c r="F7" s="2">
        <v>-2.8642199999999998E-3</v>
      </c>
      <c r="G7" s="1">
        <v>1.1785699999999999</v>
      </c>
      <c r="H7" s="2"/>
    </row>
    <row r="8" spans="1:10" x14ac:dyDescent="0.25">
      <c r="A8" s="1">
        <v>7</v>
      </c>
      <c r="B8" s="2">
        <v>2.8766799999999999</v>
      </c>
      <c r="C8" s="1">
        <v>9.5848399999999998</v>
      </c>
      <c r="D8" s="1">
        <v>-1.4674100000000001</v>
      </c>
      <c r="E8" s="2">
        <v>4.8176300000000002E-4</v>
      </c>
      <c r="F8" s="2">
        <v>-1.55528E-3</v>
      </c>
      <c r="G8" s="2">
        <v>-1.1029400000000001E-14</v>
      </c>
      <c r="H8" s="2"/>
      <c r="I8" s="2"/>
    </row>
    <row r="9" spans="1:10" x14ac:dyDescent="0.25">
      <c r="A9" s="1">
        <v>8</v>
      </c>
      <c r="B9" s="2">
        <v>1.1550100000000001</v>
      </c>
      <c r="C9" s="1">
        <v>3.8530199999999999</v>
      </c>
      <c r="D9" s="1">
        <v>-1.6505000000000001</v>
      </c>
      <c r="E9" s="2">
        <v>1.77023E-3</v>
      </c>
      <c r="F9" s="2">
        <v>-2.8642199999999998E-3</v>
      </c>
      <c r="G9" s="1">
        <v>-1.1785699999999999</v>
      </c>
      <c r="H9" s="2"/>
    </row>
    <row r="10" spans="1:10" x14ac:dyDescent="0.25">
      <c r="A10" s="1">
        <v>9</v>
      </c>
      <c r="B10" s="2">
        <v>-0.56954000000000005</v>
      </c>
      <c r="C10" s="1">
        <v>-1.88093</v>
      </c>
      <c r="D10" s="1">
        <v>-1.52403</v>
      </c>
      <c r="E10" s="2">
        <v>2.3077699999999998E-3</v>
      </c>
      <c r="F10" s="2">
        <v>3.30935E-3</v>
      </c>
      <c r="G10" s="1">
        <v>-2.2937400000000001</v>
      </c>
      <c r="H10" s="2"/>
    </row>
    <row r="11" spans="1:10" x14ac:dyDescent="0.25">
      <c r="A11" s="1">
        <v>10</v>
      </c>
      <c r="B11" s="1">
        <v>-2.2896299999999998</v>
      </c>
      <c r="C11" s="1">
        <v>-7.6397000000000004</v>
      </c>
      <c r="D11" s="1">
        <v>-1.00552</v>
      </c>
      <c r="E11" s="2">
        <v>1.83398E-2</v>
      </c>
      <c r="F11" s="2">
        <v>-2.57842E-2</v>
      </c>
      <c r="G11" s="1">
        <v>-3.28809</v>
      </c>
      <c r="H11" s="2"/>
      <c r="I11" s="2"/>
    </row>
    <row r="12" spans="1:10" x14ac:dyDescent="0.25">
      <c r="A12" s="1">
        <v>11</v>
      </c>
      <c r="B12" s="1">
        <v>-4.0676300000000003</v>
      </c>
      <c r="C12" s="1">
        <v>-13.2441</v>
      </c>
      <c r="D12" s="1">
        <v>2.4270900000000002E-2</v>
      </c>
      <c r="E12" s="2">
        <v>3.42878E-2</v>
      </c>
      <c r="F12" s="2">
        <v>0.112788</v>
      </c>
      <c r="G12" s="1">
        <v>-4.0292300000000001</v>
      </c>
      <c r="H12" s="2"/>
    </row>
    <row r="13" spans="1:10" x14ac:dyDescent="0.25">
      <c r="A13" s="1">
        <v>12</v>
      </c>
      <c r="B13" s="1">
        <v>-0.141903</v>
      </c>
      <c r="C13" s="1">
        <v>-0.137266</v>
      </c>
      <c r="D13" s="1">
        <v>0.21932599999999999</v>
      </c>
      <c r="E13" s="2">
        <v>-0.248867</v>
      </c>
      <c r="F13" s="2">
        <v>-0.20935000000000001</v>
      </c>
      <c r="G13" s="1">
        <v>4.3571200000000001</v>
      </c>
      <c r="H13" s="2"/>
    </row>
    <row r="14" spans="1:10" x14ac:dyDescent="0.25">
      <c r="A14" s="1">
        <v>13</v>
      </c>
      <c r="B14" s="2">
        <v>0.45043899999999998</v>
      </c>
      <c r="C14" s="1">
        <v>-19.485099999999999</v>
      </c>
      <c r="D14" s="1">
        <v>0.15223999999999999</v>
      </c>
      <c r="E14" s="1">
        <v>0.11254599999999999</v>
      </c>
      <c r="F14" s="1">
        <v>3.3387399999999998E-2</v>
      </c>
      <c r="G14" s="1">
        <v>-4.1109999999999998</v>
      </c>
    </row>
    <row r="15" spans="1:10" x14ac:dyDescent="0.25">
      <c r="A15" s="1">
        <v>14</v>
      </c>
      <c r="B15" s="2">
        <v>-3.4837100000000003E-2</v>
      </c>
      <c r="C15" s="1">
        <v>-19.494599999999998</v>
      </c>
      <c r="D15" s="1">
        <v>-0.29862899999999998</v>
      </c>
      <c r="E15" s="2">
        <v>-2.5510600000000001E-2</v>
      </c>
      <c r="F15" s="1">
        <v>1.6449399999999999E-2</v>
      </c>
      <c r="G15" s="1">
        <v>-3.6093999999999999</v>
      </c>
      <c r="I15" s="2"/>
    </row>
    <row r="16" spans="1:10" x14ac:dyDescent="0.25">
      <c r="A16" s="1">
        <v>15</v>
      </c>
      <c r="B16" s="1">
        <v>0.108491</v>
      </c>
      <c r="C16" s="1">
        <v>-20.1981</v>
      </c>
      <c r="D16" s="1">
        <v>-0.157083</v>
      </c>
      <c r="E16" s="2">
        <v>3.22011E-3</v>
      </c>
      <c r="F16" s="2">
        <v>-4.6128599999999999E-4</v>
      </c>
      <c r="G16" s="1">
        <v>-2.99403</v>
      </c>
      <c r="H16" s="2"/>
    </row>
    <row r="17" spans="1:9" x14ac:dyDescent="0.25">
      <c r="A17" s="1">
        <v>16</v>
      </c>
      <c r="B17" s="1">
        <v>4.9290199999999999E-2</v>
      </c>
      <c r="C17" s="1">
        <v>-20.4864</v>
      </c>
      <c r="D17" s="1">
        <v>-4.0643600000000002E-2</v>
      </c>
      <c r="E17" s="2">
        <v>-3.1250000000000002E-3</v>
      </c>
      <c r="F17" s="2">
        <v>-2.03652E-3</v>
      </c>
      <c r="G17" s="1">
        <v>-2.36802</v>
      </c>
      <c r="H17" s="2"/>
    </row>
    <row r="18" spans="1:9" x14ac:dyDescent="0.25">
      <c r="A18" s="1">
        <v>17</v>
      </c>
      <c r="B18" s="2">
        <v>5.1921500000000002E-2</v>
      </c>
      <c r="C18" s="1">
        <v>-20.498200000000001</v>
      </c>
      <c r="D18" s="1">
        <v>5.4074999999999998E-2</v>
      </c>
      <c r="E18" s="2">
        <v>-2.5582500000000002E-3</v>
      </c>
      <c r="F18" s="2">
        <v>-4.4829600000000002E-3</v>
      </c>
      <c r="G18" s="1">
        <v>-1.74875</v>
      </c>
      <c r="H18" s="2"/>
    </row>
    <row r="19" spans="1:9" x14ac:dyDescent="0.25">
      <c r="A19" s="1">
        <v>18</v>
      </c>
      <c r="B19" s="2">
        <v>5.9718500000000001E-2</v>
      </c>
      <c r="C19" s="1">
        <v>-20.285399999999999</v>
      </c>
      <c r="D19" s="1">
        <v>0.15068599999999999</v>
      </c>
      <c r="E19" s="2">
        <v>-3.2645899999999999E-3</v>
      </c>
      <c r="F19" s="2">
        <v>-5.5098600000000001E-3</v>
      </c>
      <c r="G19" s="1">
        <v>-1.14975</v>
      </c>
      <c r="H19" s="2"/>
    </row>
    <row r="20" spans="1:9" x14ac:dyDescent="0.25">
      <c r="A20" s="1">
        <v>19</v>
      </c>
      <c r="B20" s="2">
        <v>8.7221000000000007E-2</v>
      </c>
      <c r="C20" s="1">
        <v>-19.818200000000001</v>
      </c>
      <c r="D20" s="1">
        <v>0.27807999999999999</v>
      </c>
      <c r="E20" s="2">
        <v>-3.5006799999999999E-3</v>
      </c>
      <c r="F20" s="2">
        <v>-6.1036600000000003E-3</v>
      </c>
      <c r="G20" s="1">
        <v>-0.56940900000000005</v>
      </c>
      <c r="H20" s="2"/>
    </row>
    <row r="21" spans="1:9" x14ac:dyDescent="0.25">
      <c r="A21" s="1">
        <v>20</v>
      </c>
      <c r="B21" s="1">
        <v>0.12674199999999999</v>
      </c>
      <c r="C21" s="1">
        <v>-18.997399999999999</v>
      </c>
      <c r="D21" s="1">
        <v>0.46043899999999999</v>
      </c>
      <c r="E21" s="2">
        <v>-3.61386E-3</v>
      </c>
      <c r="F21" s="2">
        <v>-6.2748300000000003E-3</v>
      </c>
      <c r="G21" s="2">
        <v>3.3805000000000001E-14</v>
      </c>
      <c r="H21" s="2"/>
      <c r="I21" s="2"/>
    </row>
    <row r="22" spans="1:9" x14ac:dyDescent="0.25">
      <c r="A22" s="1">
        <v>21</v>
      </c>
      <c r="B22" s="1">
        <v>0.17069799999999999</v>
      </c>
      <c r="C22" s="1">
        <v>-17.676400000000001</v>
      </c>
      <c r="D22" s="1">
        <v>0.71086099999999997</v>
      </c>
      <c r="E22" s="2">
        <v>-3.5006799999999999E-3</v>
      </c>
      <c r="F22" s="2">
        <v>-6.1036600000000003E-3</v>
      </c>
      <c r="G22" s="1">
        <v>0.56940900000000005</v>
      </c>
      <c r="H22" s="2"/>
    </row>
    <row r="23" spans="1:9" x14ac:dyDescent="0.25">
      <c r="A23" s="1">
        <v>22</v>
      </c>
      <c r="B23" s="1">
        <v>0.201655</v>
      </c>
      <c r="C23" s="1">
        <v>-15.702</v>
      </c>
      <c r="D23" s="1">
        <v>1.0201</v>
      </c>
      <c r="E23" s="2">
        <v>-3.2645899999999999E-3</v>
      </c>
      <c r="F23" s="2">
        <v>-5.5098600000000001E-3</v>
      </c>
      <c r="G23" s="1">
        <v>1.14975</v>
      </c>
      <c r="H23" s="2"/>
    </row>
    <row r="24" spans="1:9" x14ac:dyDescent="0.25">
      <c r="A24" s="1">
        <v>23</v>
      </c>
      <c r="B24" s="2">
        <v>0.193691</v>
      </c>
      <c r="C24" s="1">
        <v>-12.9856</v>
      </c>
      <c r="D24" s="1">
        <v>1.3425499999999999</v>
      </c>
      <c r="E24" s="2">
        <v>-2.5582500000000002E-3</v>
      </c>
      <c r="F24" s="2">
        <v>-4.4829600000000002E-3</v>
      </c>
      <c r="G24" s="1">
        <v>1.74875</v>
      </c>
      <c r="H24" s="2"/>
    </row>
    <row r="25" spans="1:9" x14ac:dyDescent="0.25">
      <c r="A25" s="1">
        <v>24</v>
      </c>
      <c r="B25" s="2">
        <v>0.115081</v>
      </c>
      <c r="C25" s="1">
        <v>-9.6055200000000003</v>
      </c>
      <c r="D25" s="1">
        <v>1.5853900000000001</v>
      </c>
      <c r="E25" s="2">
        <v>-3.1250000000000002E-3</v>
      </c>
      <c r="F25" s="2">
        <v>-2.03652E-3</v>
      </c>
      <c r="G25" s="1">
        <v>2.36802</v>
      </c>
      <c r="H25" s="2"/>
      <c r="I25" s="2"/>
    </row>
    <row r="26" spans="1:9" x14ac:dyDescent="0.25">
      <c r="A26" s="1">
        <v>25</v>
      </c>
      <c r="B26" s="2">
        <v>-5.7645299999999997E-2</v>
      </c>
      <c r="C26" s="1">
        <v>-5.9237500000000001</v>
      </c>
      <c r="D26" s="1">
        <v>1.6119399999999999</v>
      </c>
      <c r="E26" s="2">
        <v>3.22011E-3</v>
      </c>
      <c r="F26" s="2">
        <v>-4.6128599999999999E-4</v>
      </c>
      <c r="G26" s="1">
        <v>2.99403</v>
      </c>
      <c r="H26" s="2"/>
      <c r="I26" s="2"/>
    </row>
    <row r="27" spans="1:9" x14ac:dyDescent="0.25">
      <c r="A27" s="1">
        <v>26</v>
      </c>
      <c r="B27" s="2">
        <v>-0.31945699999999999</v>
      </c>
      <c r="C27" s="2">
        <v>-2.6717900000000001</v>
      </c>
      <c r="D27" s="1">
        <v>1.2780100000000001</v>
      </c>
      <c r="E27" s="1">
        <v>-2.5510600000000001E-2</v>
      </c>
      <c r="F27" s="2">
        <v>1.6449399999999999E-2</v>
      </c>
      <c r="G27" s="1">
        <v>3.6093999999999999</v>
      </c>
      <c r="H27" s="2"/>
      <c r="I27" s="2"/>
    </row>
    <row r="28" spans="1:9" x14ac:dyDescent="0.25">
      <c r="A28" s="1">
        <v>27</v>
      </c>
      <c r="B28" s="2">
        <v>-0.56455299999999997</v>
      </c>
      <c r="C28" s="2">
        <v>-0.70343800000000001</v>
      </c>
      <c r="D28" s="2">
        <v>0.611792</v>
      </c>
      <c r="E28" s="1">
        <v>0.11254599999999999</v>
      </c>
      <c r="F28" s="1">
        <v>3.3387399999999998E-2</v>
      </c>
      <c r="G28" s="1">
        <v>4.1109999999999998</v>
      </c>
      <c r="H28" s="2"/>
      <c r="I28" s="2"/>
    </row>
    <row r="29" spans="1:9" x14ac:dyDescent="0.25">
      <c r="A29" s="1">
        <v>28</v>
      </c>
      <c r="B29" s="2">
        <v>-63.713799999999999</v>
      </c>
      <c r="C29" s="2">
        <v>264.12400000000002</v>
      </c>
      <c r="D29" s="2">
        <v>-33.974600000000002</v>
      </c>
      <c r="E29" s="2">
        <v>-0.248867</v>
      </c>
      <c r="F29" s="2">
        <v>-0.20935000000000001</v>
      </c>
      <c r="G29" s="1">
        <v>-4.3571200000000001</v>
      </c>
      <c r="H29" s="2"/>
      <c r="I29" s="2"/>
    </row>
    <row r="30" spans="1:9" x14ac:dyDescent="0.25">
      <c r="A30" s="1">
        <v>29</v>
      </c>
      <c r="B30" s="2">
        <v>-76.921499999999995</v>
      </c>
      <c r="C30" s="2">
        <v>-33.280200000000001</v>
      </c>
      <c r="D30" s="1">
        <v>-11.3095</v>
      </c>
      <c r="E30" s="1">
        <v>3.42878E-2</v>
      </c>
      <c r="F30" s="1">
        <v>0.112788</v>
      </c>
      <c r="G30" s="1">
        <v>-4.0292300000000001</v>
      </c>
      <c r="H30" s="2"/>
      <c r="I30" s="2"/>
    </row>
    <row r="31" spans="1:9" x14ac:dyDescent="0.25">
      <c r="A31" s="1">
        <v>30</v>
      </c>
      <c r="B31" s="2">
        <v>-71.105900000000005</v>
      </c>
      <c r="C31" s="2">
        <v>6.04772</v>
      </c>
      <c r="D31" s="1">
        <v>8.6980199999999996</v>
      </c>
      <c r="E31" s="1">
        <v>1.83398E-2</v>
      </c>
      <c r="F31" s="1">
        <v>-2.57842E-2</v>
      </c>
      <c r="G31" s="1">
        <v>-3.28809</v>
      </c>
      <c r="H31" s="2"/>
      <c r="I31" s="2"/>
    </row>
    <row r="32" spans="1:9" x14ac:dyDescent="0.25">
      <c r="A32" s="1">
        <v>31</v>
      </c>
      <c r="B32" s="2">
        <v>-43.667900000000003</v>
      </c>
      <c r="C32" s="1">
        <v>-2.6250399999999998</v>
      </c>
      <c r="D32" s="1">
        <v>5.3003</v>
      </c>
      <c r="E32" s="2">
        <v>2.3077699999999998E-3</v>
      </c>
      <c r="F32" s="2">
        <v>3.30935E-3</v>
      </c>
      <c r="G32" s="1">
        <v>-2.2937400000000001</v>
      </c>
      <c r="H32" s="2"/>
      <c r="I32" s="2"/>
    </row>
    <row r="33" spans="1:9" x14ac:dyDescent="0.25">
      <c r="A33" s="1">
        <v>32</v>
      </c>
      <c r="B33" s="2">
        <v>-29.751000000000001</v>
      </c>
      <c r="C33" s="1">
        <v>-4.6612099999999997E-2</v>
      </c>
      <c r="D33" s="2">
        <v>4.0618100000000004</v>
      </c>
      <c r="E33" s="2">
        <v>1.77023E-3</v>
      </c>
      <c r="F33" s="2">
        <v>-2.8642199999999998E-3</v>
      </c>
      <c r="G33" s="1">
        <v>-1.1785699999999999</v>
      </c>
      <c r="H33" s="2"/>
      <c r="I33" s="2"/>
    </row>
    <row r="34" spans="1:9" x14ac:dyDescent="0.25">
      <c r="A34" s="1">
        <v>33</v>
      </c>
      <c r="B34" s="2">
        <v>-20.140999999999998</v>
      </c>
      <c r="C34" s="1">
        <v>-0.45232600000000001</v>
      </c>
      <c r="D34" s="2">
        <v>3.2561800000000001</v>
      </c>
      <c r="E34" s="2">
        <v>4.8176300000000002E-4</v>
      </c>
      <c r="F34" s="2">
        <v>-1.55528E-3</v>
      </c>
      <c r="G34" s="2">
        <v>-2.69108E-14</v>
      </c>
      <c r="H34" s="2"/>
      <c r="I34" s="2"/>
    </row>
    <row r="35" spans="1:9" x14ac:dyDescent="0.25">
      <c r="A35" s="1">
        <v>34</v>
      </c>
      <c r="B35" s="2">
        <v>-12.797499999999999</v>
      </c>
      <c r="C35" s="1">
        <v>-0.26895599999999997</v>
      </c>
      <c r="D35" s="2">
        <v>2.6817000000000002</v>
      </c>
      <c r="E35" s="2">
        <v>1.77023E-3</v>
      </c>
      <c r="F35" s="2">
        <v>-2.8642199999999998E-3</v>
      </c>
      <c r="G35" s="1">
        <v>1.1785699999999999</v>
      </c>
      <c r="H35" s="2"/>
      <c r="I35" s="2"/>
    </row>
    <row r="36" spans="1:9" x14ac:dyDescent="0.25">
      <c r="A36" s="1">
        <v>35</v>
      </c>
      <c r="B36" s="2">
        <v>-7.0685799999999999</v>
      </c>
      <c r="C36" s="1">
        <v>-0.34468700000000002</v>
      </c>
      <c r="D36" s="1">
        <v>2.1185499999999999</v>
      </c>
      <c r="E36" s="2">
        <v>2.3077699999999998E-3</v>
      </c>
      <c r="F36" s="2">
        <v>3.30935E-3</v>
      </c>
      <c r="G36" s="1">
        <v>2.2937400000000001</v>
      </c>
      <c r="H36" s="2"/>
      <c r="I36" s="2"/>
    </row>
    <row r="37" spans="1:9" x14ac:dyDescent="0.25">
      <c r="A37" s="1">
        <v>36</v>
      </c>
      <c r="B37" s="2">
        <v>-2.96333</v>
      </c>
      <c r="C37" s="1">
        <v>-0.44510100000000002</v>
      </c>
      <c r="D37" s="1">
        <v>1.43611</v>
      </c>
      <c r="E37" s="1">
        <v>1.83398E-2</v>
      </c>
      <c r="F37" s="1">
        <v>-2.57842E-2</v>
      </c>
      <c r="G37" s="1">
        <v>3.28809</v>
      </c>
      <c r="H37" s="2"/>
      <c r="I37" s="2"/>
    </row>
    <row r="38" spans="1:9" x14ac:dyDescent="0.25">
      <c r="A38" s="1">
        <v>37</v>
      </c>
      <c r="B38" s="2">
        <v>-0.74662399999999995</v>
      </c>
      <c r="C38" s="2">
        <v>-0.57825499999999996</v>
      </c>
      <c r="D38" s="1">
        <v>0.63448300000000002</v>
      </c>
      <c r="E38" s="1">
        <v>3.42878E-2</v>
      </c>
      <c r="F38" s="1">
        <v>0.112788</v>
      </c>
      <c r="G38" s="1">
        <v>4.0292300000000001</v>
      </c>
      <c r="H38" s="2"/>
      <c r="I38" s="2"/>
    </row>
    <row r="39" spans="1:9" x14ac:dyDescent="0.25">
      <c r="A39" s="1">
        <v>38</v>
      </c>
      <c r="B39" s="2">
        <v>-0.24449100000000001</v>
      </c>
      <c r="C39" s="2">
        <v>41.7699</v>
      </c>
      <c r="D39" s="2">
        <v>2.2206700000000001</v>
      </c>
      <c r="E39" s="1">
        <v>0.11254599999999999</v>
      </c>
      <c r="F39" s="2">
        <v>3.3387399999999998E-2</v>
      </c>
      <c r="G39" s="1">
        <v>4.1109999999999998</v>
      </c>
      <c r="H39" s="2"/>
      <c r="I39" s="2"/>
    </row>
    <row r="40" spans="1:9" x14ac:dyDescent="0.25">
      <c r="A40" s="1">
        <v>39</v>
      </c>
      <c r="B40" s="2">
        <v>0.47458600000000001</v>
      </c>
      <c r="C40" s="2">
        <v>37.993899999999996</v>
      </c>
      <c r="D40" s="1">
        <v>0.13239600000000001</v>
      </c>
      <c r="E40" s="1">
        <v>-2.5510600000000001E-2</v>
      </c>
      <c r="F40" s="2">
        <v>1.6449399999999999E-2</v>
      </c>
      <c r="G40" s="1">
        <v>3.6093999999999999</v>
      </c>
      <c r="H40" s="2"/>
      <c r="I40" s="2"/>
    </row>
    <row r="41" spans="1:9" x14ac:dyDescent="0.25">
      <c r="A41" s="1">
        <v>40</v>
      </c>
      <c r="B41" s="2">
        <v>-4.5654899999999998E-2</v>
      </c>
      <c r="C41" s="2">
        <v>38.2776</v>
      </c>
      <c r="D41" s="2">
        <v>-9.8641900000000005E-2</v>
      </c>
      <c r="E41" s="2">
        <v>3.22011E-3</v>
      </c>
      <c r="F41" s="2">
        <v>-4.6128599999999999E-4</v>
      </c>
      <c r="G41" s="1">
        <v>2.99403</v>
      </c>
      <c r="H41" s="2"/>
      <c r="I41" s="2"/>
    </row>
    <row r="42" spans="1:9" x14ac:dyDescent="0.25">
      <c r="A42" s="1">
        <v>41</v>
      </c>
      <c r="B42" s="2">
        <v>2.0217599999999999E-2</v>
      </c>
      <c r="C42" s="2">
        <v>38.7044</v>
      </c>
      <c r="D42" s="1">
        <v>-0.136263</v>
      </c>
      <c r="E42" s="2">
        <v>-3.1250000000000002E-3</v>
      </c>
      <c r="F42" s="2">
        <v>-2.03652E-3</v>
      </c>
      <c r="G42" s="1">
        <v>2.36802</v>
      </c>
      <c r="H42" s="2"/>
      <c r="I42" s="2"/>
    </row>
    <row r="43" spans="1:9" x14ac:dyDescent="0.25">
      <c r="A43" s="1">
        <v>42</v>
      </c>
      <c r="B43" s="2">
        <v>6.8492099999999997E-3</v>
      </c>
      <c r="C43" s="2">
        <v>39.0886</v>
      </c>
      <c r="D43" s="1">
        <v>-0.14910399999999999</v>
      </c>
      <c r="E43" s="2">
        <v>-2.5582500000000002E-3</v>
      </c>
      <c r="F43" s="2">
        <v>-4.4829600000000002E-3</v>
      </c>
      <c r="G43" s="1">
        <v>1.74875</v>
      </c>
      <c r="H43" s="2"/>
      <c r="I43" s="2"/>
    </row>
    <row r="44" spans="1:9" x14ac:dyDescent="0.25">
      <c r="A44" s="1">
        <v>43</v>
      </c>
      <c r="B44" s="2">
        <v>4.0168500000000003E-2</v>
      </c>
      <c r="C44" s="2">
        <v>39.487200000000001</v>
      </c>
      <c r="D44" s="2">
        <v>-0.19372800000000001</v>
      </c>
      <c r="E44" s="2">
        <v>-3.2645899999999999E-3</v>
      </c>
      <c r="F44" s="2">
        <v>-5.5098600000000001E-3</v>
      </c>
      <c r="G44" s="1">
        <v>1.14975</v>
      </c>
      <c r="H44" s="2"/>
      <c r="I44" s="2"/>
    </row>
    <row r="45" spans="1:9" x14ac:dyDescent="0.25">
      <c r="A45" s="1">
        <v>44</v>
      </c>
      <c r="B45" s="2">
        <v>8.2899700000000007E-2</v>
      </c>
      <c r="C45" s="1">
        <v>40.027099999999997</v>
      </c>
      <c r="D45" s="2">
        <v>-0.30010300000000001</v>
      </c>
      <c r="E45" s="2">
        <v>-3.5006799999999999E-3</v>
      </c>
      <c r="F45" s="2">
        <v>-6.1036600000000003E-3</v>
      </c>
      <c r="G45" s="1">
        <v>0.56940900000000005</v>
      </c>
      <c r="H45" s="2"/>
      <c r="I45" s="2"/>
    </row>
    <row r="46" spans="1:9" x14ac:dyDescent="0.25">
      <c r="A46" s="1">
        <v>45</v>
      </c>
      <c r="B46" s="2">
        <v>0.15209500000000001</v>
      </c>
      <c r="C46" s="2">
        <v>40.9056</v>
      </c>
      <c r="D46" s="1">
        <v>-0.50499899999999998</v>
      </c>
      <c r="E46" s="2">
        <v>-3.61386E-3</v>
      </c>
      <c r="F46" s="2">
        <v>-6.2748300000000003E-3</v>
      </c>
      <c r="G46" s="2">
        <v>-8.8961000000000003E-15</v>
      </c>
      <c r="H46" s="2"/>
      <c r="I46" s="2"/>
    </row>
    <row r="47" spans="1:9" x14ac:dyDescent="0.25">
      <c r="A47" s="1">
        <v>46</v>
      </c>
      <c r="B47" s="2">
        <v>0.26089400000000001</v>
      </c>
      <c r="C47" s="2">
        <v>42.430399999999999</v>
      </c>
      <c r="D47" s="2">
        <v>-0.86527799999999999</v>
      </c>
      <c r="E47" s="2">
        <v>-3.5006799999999999E-3</v>
      </c>
      <c r="F47" s="2">
        <v>-6.1036600000000003E-3</v>
      </c>
      <c r="G47" s="2">
        <v>-0.56940900000000005</v>
      </c>
      <c r="H47" s="2"/>
      <c r="I47" s="2"/>
    </row>
    <row r="48" spans="1:9" x14ac:dyDescent="0.25">
      <c r="A48" s="1">
        <v>47</v>
      </c>
      <c r="B48" s="2">
        <v>0.43632100000000001</v>
      </c>
      <c r="C48" s="2">
        <v>45.11</v>
      </c>
      <c r="D48" s="1">
        <v>-1.47905</v>
      </c>
      <c r="E48" s="2">
        <v>-3.2645899999999999E-3</v>
      </c>
      <c r="F48" s="2">
        <v>-5.5098600000000001E-3</v>
      </c>
      <c r="G48" s="2">
        <v>-1.14975</v>
      </c>
      <c r="H48" s="2"/>
      <c r="I48" s="2"/>
    </row>
    <row r="49" spans="1:9" x14ac:dyDescent="0.25">
      <c r="A49" s="1">
        <v>48</v>
      </c>
      <c r="B49" s="2">
        <v>0.75020299999999995</v>
      </c>
      <c r="C49" s="2">
        <v>49.839300000000001</v>
      </c>
      <c r="D49" s="1">
        <v>-2.52766</v>
      </c>
      <c r="E49" s="2">
        <v>-2.5582500000000002E-3</v>
      </c>
      <c r="F49" s="2">
        <v>-4.4829600000000002E-3</v>
      </c>
      <c r="G49" s="2">
        <v>-1.74875</v>
      </c>
      <c r="H49" s="2"/>
      <c r="I49" s="2"/>
    </row>
    <row r="50" spans="1:9" x14ac:dyDescent="0.25">
      <c r="A50" s="1">
        <v>49</v>
      </c>
      <c r="B50" s="2">
        <v>1.2796400000000001</v>
      </c>
      <c r="C50" s="2">
        <v>58.408099999999997</v>
      </c>
      <c r="D50" s="1">
        <v>-4.4053300000000002</v>
      </c>
      <c r="E50" s="2">
        <v>-3.1250000000000002E-3</v>
      </c>
      <c r="F50" s="2">
        <v>-2.03652E-3</v>
      </c>
      <c r="G50" s="2">
        <v>-2.36802</v>
      </c>
      <c r="H50" s="2"/>
      <c r="I50" s="2"/>
    </row>
    <row r="51" spans="1:9" x14ac:dyDescent="0.25">
      <c r="A51" s="1">
        <v>50</v>
      </c>
      <c r="B51" s="2">
        <v>2.7140499999999999</v>
      </c>
      <c r="C51" s="2">
        <v>74.809799999999996</v>
      </c>
      <c r="D51" s="1">
        <v>-8.0111899999999991</v>
      </c>
      <c r="E51" s="2">
        <v>3.22011E-3</v>
      </c>
      <c r="F51" s="2">
        <v>-4.6128599999999999E-4</v>
      </c>
      <c r="G51" s="1">
        <v>-2.99403</v>
      </c>
      <c r="H51" s="2"/>
      <c r="I51" s="2"/>
    </row>
    <row r="52" spans="1:9" x14ac:dyDescent="0.25">
      <c r="A52" s="1">
        <v>51</v>
      </c>
      <c r="B52" s="1">
        <v>4.4588299999999998</v>
      </c>
      <c r="C52" s="2">
        <v>114.307</v>
      </c>
      <c r="D52" s="1">
        <v>-17.103000000000002</v>
      </c>
      <c r="E52" s="2">
        <v>-2.5510600000000001E-2</v>
      </c>
      <c r="F52" s="2">
        <v>1.6449399999999999E-2</v>
      </c>
      <c r="G52" s="1">
        <v>-3.6093999999999999</v>
      </c>
      <c r="H52" s="2"/>
      <c r="I52" s="2"/>
    </row>
    <row r="53" spans="1:9" x14ac:dyDescent="0.25">
      <c r="A53" s="1">
        <v>52</v>
      </c>
      <c r="B53" s="1">
        <v>21.591699999999999</v>
      </c>
      <c r="C53" s="2">
        <v>203.53700000000001</v>
      </c>
      <c r="D53" s="1">
        <v>-28.889299999999999</v>
      </c>
      <c r="E53" s="2">
        <v>0.11254599999999999</v>
      </c>
      <c r="F53" s="2">
        <v>3.3387399999999998E-2</v>
      </c>
      <c r="G53" s="1">
        <v>-4.1109999999999998</v>
      </c>
      <c r="H53" s="2"/>
      <c r="I53" s="2"/>
    </row>
    <row r="54" spans="1:9" x14ac:dyDescent="0.25">
      <c r="A54" s="1">
        <v>53</v>
      </c>
      <c r="B54" s="1">
        <v>1.71078</v>
      </c>
      <c r="C54" s="1">
        <v>34.202599999999997</v>
      </c>
      <c r="D54" s="1">
        <v>2.0204399999999998</v>
      </c>
      <c r="E54" s="2">
        <v>-1.0045200000000001</v>
      </c>
      <c r="F54" s="2">
        <v>-0.84162199999999998</v>
      </c>
      <c r="G54" s="1">
        <v>3.8327900000000001</v>
      </c>
    </row>
    <row r="55" spans="1:9" x14ac:dyDescent="0.25">
      <c r="A55" s="1">
        <v>54</v>
      </c>
      <c r="B55" s="2">
        <v>3.79792</v>
      </c>
      <c r="C55" s="2">
        <v>27.538799999999998</v>
      </c>
      <c r="D55" s="1">
        <v>1.21523</v>
      </c>
      <c r="E55" s="2">
        <v>-1.5611699999999999</v>
      </c>
      <c r="F55" s="2">
        <v>-1.39002</v>
      </c>
      <c r="G55" s="1">
        <v>3.15584</v>
      </c>
      <c r="H55" s="2"/>
    </row>
    <row r="56" spans="1:9" x14ac:dyDescent="0.25">
      <c r="A56" s="1">
        <v>55</v>
      </c>
      <c r="B56" s="2">
        <v>3.65517</v>
      </c>
      <c r="C56" s="2">
        <v>21.5242</v>
      </c>
      <c r="D56" s="1">
        <v>0.18298700000000001</v>
      </c>
      <c r="E56" s="2">
        <v>-1.89211</v>
      </c>
      <c r="F56" s="2">
        <v>-1.7493099999999999</v>
      </c>
      <c r="G56" s="1">
        <v>2.2160700000000002</v>
      </c>
      <c r="H56" s="2"/>
    </row>
    <row r="57" spans="1:9" x14ac:dyDescent="0.25">
      <c r="A57" s="1">
        <v>56</v>
      </c>
      <c r="B57" s="2">
        <v>2.9577</v>
      </c>
      <c r="C57" s="2">
        <v>15.598100000000001</v>
      </c>
      <c r="D57" s="1">
        <v>-0.52971299999999999</v>
      </c>
      <c r="E57" s="2">
        <v>-2.0784899999999999</v>
      </c>
      <c r="F57" s="2">
        <v>-1.9524600000000001</v>
      </c>
      <c r="G57" s="1">
        <v>1.1403099999999999</v>
      </c>
      <c r="H57" s="2"/>
    </row>
    <row r="58" spans="1:9" x14ac:dyDescent="0.25">
      <c r="A58" s="1">
        <v>57</v>
      </c>
      <c r="B58" s="2">
        <v>2.05009</v>
      </c>
      <c r="C58" s="2">
        <v>9.7356300000000005</v>
      </c>
      <c r="D58" s="1">
        <v>-0.96771600000000002</v>
      </c>
      <c r="E58" s="2">
        <v>-2.1372499999999999</v>
      </c>
      <c r="F58" s="2">
        <v>-2.0182500000000001</v>
      </c>
      <c r="G58" s="2">
        <v>-1.17292E-14</v>
      </c>
      <c r="H58" s="2"/>
      <c r="I58" s="2"/>
    </row>
    <row r="59" spans="1:9" x14ac:dyDescent="0.25">
      <c r="A59" s="1">
        <v>58</v>
      </c>
      <c r="B59" s="2">
        <v>1.08125</v>
      </c>
      <c r="C59" s="2">
        <v>3.88287</v>
      </c>
      <c r="D59" s="1">
        <v>-1.14788</v>
      </c>
      <c r="E59" s="2">
        <v>-2.0784899999999999</v>
      </c>
      <c r="F59" s="2">
        <v>-1.9524600000000001</v>
      </c>
      <c r="G59" s="2">
        <v>-1.1403099999999999</v>
      </c>
      <c r="H59" s="2"/>
    </row>
    <row r="60" spans="1:9" x14ac:dyDescent="0.25">
      <c r="A60" s="1">
        <v>59</v>
      </c>
      <c r="B60" s="2">
        <v>0.18115100000000001</v>
      </c>
      <c r="C60" s="1">
        <v>-1.98271</v>
      </c>
      <c r="D60" s="1">
        <v>-1.07552</v>
      </c>
      <c r="E60" s="2">
        <v>-1.89211</v>
      </c>
      <c r="F60" s="2">
        <v>-1.7493099999999999</v>
      </c>
      <c r="G60" s="2">
        <v>-2.2160700000000002</v>
      </c>
      <c r="H60" s="2"/>
    </row>
    <row r="61" spans="1:9" x14ac:dyDescent="0.25">
      <c r="A61" s="1">
        <v>60</v>
      </c>
      <c r="B61" s="2">
        <v>-0.43546800000000002</v>
      </c>
      <c r="C61" s="2">
        <v>-7.85039</v>
      </c>
      <c r="D61" s="1">
        <v>-0.72409699999999999</v>
      </c>
      <c r="E61" s="2">
        <v>-1.5611699999999999</v>
      </c>
      <c r="F61" s="2">
        <v>-1.39002</v>
      </c>
      <c r="G61" s="2">
        <v>-3.15584</v>
      </c>
      <c r="H61" s="2"/>
    </row>
    <row r="62" spans="1:9" x14ac:dyDescent="0.25">
      <c r="A62" s="1">
        <v>61</v>
      </c>
      <c r="B62" s="2">
        <v>-9.2816700000000002E-2</v>
      </c>
      <c r="C62" s="1">
        <v>-13.791499999999999</v>
      </c>
      <c r="D62" s="1">
        <v>-0.160188</v>
      </c>
      <c r="E62" s="2">
        <v>-1.0045200000000001</v>
      </c>
      <c r="F62" s="2">
        <v>-0.84162199999999998</v>
      </c>
      <c r="G62" s="1">
        <v>-3.8327900000000001</v>
      </c>
      <c r="H62" s="2"/>
    </row>
    <row r="63" spans="1:9" x14ac:dyDescent="0.25">
      <c r="A63" s="1">
        <v>62</v>
      </c>
      <c r="B63" s="1">
        <v>0.49401</v>
      </c>
      <c r="C63" s="2">
        <v>34.691699999999997</v>
      </c>
      <c r="D63" s="1">
        <v>0.51828799999999997</v>
      </c>
      <c r="E63" s="2">
        <v>-1.72007</v>
      </c>
      <c r="F63" s="2">
        <v>-1.2524</v>
      </c>
      <c r="G63" s="1">
        <v>3.3952599999999999</v>
      </c>
      <c r="H63" s="2"/>
    </row>
    <row r="64" spans="1:9" x14ac:dyDescent="0.25">
      <c r="A64" s="1">
        <v>63</v>
      </c>
      <c r="B64" s="1">
        <v>1.0731299999999999</v>
      </c>
      <c r="C64" s="2">
        <v>28.3538</v>
      </c>
      <c r="D64" s="1">
        <v>0.79372200000000004</v>
      </c>
      <c r="E64" s="2">
        <v>-2.79013</v>
      </c>
      <c r="F64" s="2">
        <v>-2.1647099999999999</v>
      </c>
      <c r="G64" s="1">
        <v>2.8201499999999999</v>
      </c>
      <c r="H64" s="2"/>
    </row>
    <row r="65" spans="1:9" x14ac:dyDescent="0.25">
      <c r="A65" s="1">
        <v>64</v>
      </c>
      <c r="B65" s="1">
        <v>1.7203299999999999</v>
      </c>
      <c r="C65" s="1">
        <v>22.175000000000001</v>
      </c>
      <c r="D65" s="1">
        <v>0.46004299999999998</v>
      </c>
      <c r="E65" s="2">
        <v>-3.46123</v>
      </c>
      <c r="F65" s="2">
        <v>-2.8040400000000001</v>
      </c>
      <c r="G65" s="1">
        <v>2.0010500000000002</v>
      </c>
      <c r="H65" s="2"/>
      <c r="I65" s="2"/>
    </row>
    <row r="66" spans="1:9" x14ac:dyDescent="0.25">
      <c r="A66" s="1">
        <v>65</v>
      </c>
      <c r="B66" s="2">
        <v>1.6949399999999999</v>
      </c>
      <c r="C66" s="1">
        <v>16.062200000000001</v>
      </c>
      <c r="D66" s="1">
        <v>5.6669700000000003E-2</v>
      </c>
      <c r="E66" s="2">
        <v>-3.8297400000000001</v>
      </c>
      <c r="F66" s="2">
        <v>-3.1726200000000002</v>
      </c>
      <c r="G66" s="1">
        <v>1.03491</v>
      </c>
      <c r="H66" s="2"/>
    </row>
    <row r="67" spans="1:9" x14ac:dyDescent="0.25">
      <c r="A67" s="1">
        <v>66</v>
      </c>
      <c r="B67" s="2">
        <v>1.3727100000000001</v>
      </c>
      <c r="C67" s="1">
        <v>9.9975699999999996</v>
      </c>
      <c r="D67" s="1">
        <v>-0.23681199999999999</v>
      </c>
      <c r="E67" s="2">
        <v>-3.9478399999999998</v>
      </c>
      <c r="F67" s="2">
        <v>-3.2935400000000001</v>
      </c>
      <c r="G67" s="2">
        <v>1.4042600000000001E-15</v>
      </c>
      <c r="H67" s="2"/>
      <c r="I67" s="2"/>
    </row>
    <row r="68" spans="1:9" x14ac:dyDescent="0.25">
      <c r="A68" s="1">
        <v>67</v>
      </c>
      <c r="B68" s="2">
        <v>0.935554</v>
      </c>
      <c r="C68" s="1">
        <v>3.9527399999999999</v>
      </c>
      <c r="D68" s="1">
        <v>-0.394673</v>
      </c>
      <c r="E68" s="2">
        <v>-3.8297400000000001</v>
      </c>
      <c r="F68" s="2">
        <v>-3.1726200000000002</v>
      </c>
      <c r="G68" s="1">
        <v>-1.03491</v>
      </c>
      <c r="H68" s="2"/>
      <c r="I68" s="2"/>
    </row>
    <row r="69" spans="1:9" x14ac:dyDescent="0.25">
      <c r="A69" s="1">
        <v>68</v>
      </c>
      <c r="B69" s="2">
        <v>0.53478700000000001</v>
      </c>
      <c r="C69" s="1">
        <v>-2.0968399999999998</v>
      </c>
      <c r="D69" s="2">
        <v>-0.42421300000000001</v>
      </c>
      <c r="E69" s="1">
        <v>-3.46123</v>
      </c>
      <c r="F69" s="2">
        <v>-2.8040400000000001</v>
      </c>
      <c r="G69" s="1">
        <v>-2.0010500000000002</v>
      </c>
      <c r="I69" s="2"/>
    </row>
    <row r="70" spans="1:9" x14ac:dyDescent="0.25">
      <c r="A70" s="1">
        <v>69</v>
      </c>
      <c r="B70" s="2">
        <v>0.34512500000000002</v>
      </c>
      <c r="C70" s="1">
        <v>-8.1607900000000004</v>
      </c>
      <c r="D70" s="2">
        <v>-0.37260199999999999</v>
      </c>
      <c r="E70" s="1">
        <v>-2.79013</v>
      </c>
      <c r="F70" s="2">
        <v>-2.1647099999999999</v>
      </c>
      <c r="G70" s="1">
        <v>-2.8201499999999999</v>
      </c>
      <c r="I70" s="2"/>
    </row>
    <row r="71" spans="1:9" x14ac:dyDescent="0.25">
      <c r="A71" s="1">
        <v>70</v>
      </c>
      <c r="B71" s="2">
        <v>0.146783</v>
      </c>
      <c r="C71" s="1">
        <v>-14.225099999999999</v>
      </c>
      <c r="D71" s="2">
        <v>-0.31730599999999998</v>
      </c>
      <c r="E71" s="1">
        <v>-1.72007</v>
      </c>
      <c r="F71" s="2">
        <v>-1.2524</v>
      </c>
      <c r="G71" s="1">
        <v>-3.3952599999999999</v>
      </c>
      <c r="H71" s="2"/>
      <c r="I71" s="2"/>
    </row>
    <row r="72" spans="1:9" x14ac:dyDescent="0.25">
      <c r="A72" s="1">
        <v>71</v>
      </c>
      <c r="B72" s="2">
        <v>0.101369</v>
      </c>
      <c r="C72" s="1">
        <v>33.860900000000001</v>
      </c>
      <c r="D72" s="2">
        <v>-1.24295E-2</v>
      </c>
      <c r="E72" s="1">
        <v>-2.2586400000000002</v>
      </c>
      <c r="F72" s="2">
        <v>-1.47255</v>
      </c>
      <c r="G72" s="1">
        <v>2.83372</v>
      </c>
      <c r="H72" s="2"/>
      <c r="I72" s="2"/>
    </row>
    <row r="73" spans="1:9" x14ac:dyDescent="0.25">
      <c r="A73" s="1">
        <v>72</v>
      </c>
      <c r="B73" s="2">
        <v>0.368585</v>
      </c>
      <c r="C73" s="1">
        <v>28.536300000000001</v>
      </c>
      <c r="D73" s="2">
        <v>0.18673999999999999</v>
      </c>
      <c r="E73" s="1">
        <v>-3.7690299999999999</v>
      </c>
      <c r="F73" s="2">
        <v>-2.6115499999999998</v>
      </c>
      <c r="G73" s="1">
        <v>2.3778199999999998</v>
      </c>
      <c r="H73" s="2"/>
      <c r="I73" s="2"/>
    </row>
    <row r="74" spans="1:9" x14ac:dyDescent="0.25">
      <c r="A74" s="1">
        <v>73</v>
      </c>
      <c r="B74" s="2">
        <v>0.67056800000000005</v>
      </c>
      <c r="C74" s="1">
        <v>22.459900000000001</v>
      </c>
      <c r="D74" s="1">
        <v>0.27228000000000002</v>
      </c>
      <c r="E74" s="1">
        <v>-4.7359</v>
      </c>
      <c r="F74" s="2">
        <v>-3.4243800000000002</v>
      </c>
      <c r="G74" s="1">
        <v>1.7018599999999999</v>
      </c>
      <c r="H74" s="2"/>
      <c r="I74" s="2"/>
    </row>
    <row r="75" spans="1:9" x14ac:dyDescent="0.25">
      <c r="A75" s="1">
        <v>74</v>
      </c>
      <c r="B75" s="2">
        <v>0.890741</v>
      </c>
      <c r="C75" s="1">
        <v>16.318100000000001</v>
      </c>
      <c r="D75" s="1">
        <v>0.18098700000000001</v>
      </c>
      <c r="E75" s="1">
        <v>-5.2737699999999998</v>
      </c>
      <c r="F75" s="1">
        <v>-3.9050500000000001</v>
      </c>
      <c r="G75" s="1">
        <v>0.884683</v>
      </c>
      <c r="H75" s="2"/>
      <c r="I75" s="2"/>
    </row>
    <row r="76" spans="1:9" x14ac:dyDescent="0.25">
      <c r="A76" s="1">
        <v>75</v>
      </c>
      <c r="B76" s="2">
        <v>0.88106300000000004</v>
      </c>
      <c r="C76" s="2">
        <v>10.1661</v>
      </c>
      <c r="D76" s="1">
        <v>6.1135799999999997E-2</v>
      </c>
      <c r="E76" s="1">
        <v>-5.4469599999999998</v>
      </c>
      <c r="F76" s="1">
        <v>-4.0646500000000003</v>
      </c>
      <c r="G76" s="2">
        <v>5.4394000000000002E-14</v>
      </c>
      <c r="H76" s="2"/>
      <c r="I76" s="2"/>
    </row>
    <row r="77" spans="1:9" x14ac:dyDescent="0.25">
      <c r="A77" s="1">
        <v>76</v>
      </c>
      <c r="B77" s="2">
        <v>0.74219000000000002</v>
      </c>
      <c r="C77" s="2">
        <v>4.0326000000000004</v>
      </c>
      <c r="D77" s="1">
        <v>-3.6811400000000001E-2</v>
      </c>
      <c r="E77" s="1">
        <v>-5.2737699999999998</v>
      </c>
      <c r="F77" s="1">
        <v>-3.9050500000000001</v>
      </c>
      <c r="G77" s="2">
        <v>-0.884683</v>
      </c>
      <c r="H77" s="2"/>
      <c r="I77" s="2"/>
    </row>
    <row r="78" spans="1:9" x14ac:dyDescent="0.25">
      <c r="A78" s="1">
        <v>77</v>
      </c>
      <c r="B78" s="2">
        <v>0.56352999999999998</v>
      </c>
      <c r="C78" s="2">
        <v>-2.0837500000000002</v>
      </c>
      <c r="D78" s="1">
        <v>-0.11774</v>
      </c>
      <c r="E78" s="2">
        <v>-4.7359</v>
      </c>
      <c r="F78" s="1">
        <v>-3.4243800000000002</v>
      </c>
      <c r="G78" s="2">
        <v>-1.7018599999999999</v>
      </c>
      <c r="I78" s="2"/>
    </row>
    <row r="79" spans="1:9" x14ac:dyDescent="0.25">
      <c r="A79" s="1">
        <v>78</v>
      </c>
      <c r="B79" s="2">
        <v>0.35002499999999998</v>
      </c>
      <c r="C79" s="1">
        <v>-8.1900200000000005</v>
      </c>
      <c r="D79" s="1">
        <v>-0.20305400000000001</v>
      </c>
      <c r="E79" s="1">
        <v>-3.7690299999999999</v>
      </c>
      <c r="F79" s="1">
        <v>-2.6115499999999998</v>
      </c>
      <c r="G79" s="1">
        <v>-2.3778199999999998</v>
      </c>
      <c r="I79" s="2"/>
    </row>
    <row r="80" spans="1:9" x14ac:dyDescent="0.25">
      <c r="A80" s="1">
        <v>79</v>
      </c>
      <c r="B80" s="2">
        <v>0.16642899999999999</v>
      </c>
      <c r="C80" s="1">
        <v>-14.139900000000001</v>
      </c>
      <c r="D80" s="2">
        <v>-0.20324600000000001</v>
      </c>
      <c r="E80" s="1">
        <v>-2.2586400000000002</v>
      </c>
      <c r="F80" s="1">
        <v>-1.47255</v>
      </c>
      <c r="G80" s="1">
        <v>-2.83372</v>
      </c>
      <c r="I80" s="2"/>
    </row>
    <row r="81" spans="1:9" x14ac:dyDescent="0.25">
      <c r="A81" s="1">
        <v>80</v>
      </c>
      <c r="B81" s="2">
        <v>3.4399899999999997E-2</v>
      </c>
      <c r="C81" s="1">
        <v>33.701300000000003</v>
      </c>
      <c r="D81" s="2">
        <v>-0.15732099999999999</v>
      </c>
      <c r="E81" s="1">
        <v>-2.6592699999999998</v>
      </c>
      <c r="F81" s="1">
        <v>-1.5989599999999999</v>
      </c>
      <c r="G81" s="1">
        <v>2.2451400000000001</v>
      </c>
      <c r="I81" s="2"/>
    </row>
    <row r="82" spans="1:9" x14ac:dyDescent="0.25">
      <c r="A82" s="1">
        <v>81</v>
      </c>
      <c r="B82" s="2">
        <v>0.14558299999999999</v>
      </c>
      <c r="C82" s="1">
        <v>28.314499999999999</v>
      </c>
      <c r="D82" s="2">
        <v>-0.117438</v>
      </c>
      <c r="E82" s="1">
        <v>-4.5113099999999999</v>
      </c>
      <c r="F82" s="1">
        <v>-2.8585699999999998</v>
      </c>
      <c r="G82" s="1">
        <v>1.89425</v>
      </c>
      <c r="H82" s="2"/>
      <c r="I82" s="2"/>
    </row>
    <row r="83" spans="1:9" x14ac:dyDescent="0.25">
      <c r="A83" s="1">
        <v>82</v>
      </c>
      <c r="B83" s="2">
        <v>0.344555</v>
      </c>
      <c r="C83" s="1">
        <v>22.472000000000001</v>
      </c>
      <c r="D83" s="2">
        <v>2.17804E-3</v>
      </c>
      <c r="E83" s="1">
        <v>-5.7250699999999997</v>
      </c>
      <c r="F83" s="1">
        <v>-3.7720199999999999</v>
      </c>
      <c r="G83" s="1">
        <v>1.36337</v>
      </c>
      <c r="H83" s="2"/>
      <c r="I83" s="2"/>
    </row>
    <row r="84" spans="1:9" x14ac:dyDescent="0.25">
      <c r="A84" s="1">
        <v>83</v>
      </c>
      <c r="B84" s="2">
        <v>0.52953399999999995</v>
      </c>
      <c r="C84" s="1">
        <v>16.365400000000001</v>
      </c>
      <c r="D84" s="1">
        <v>8.74862E-2</v>
      </c>
      <c r="E84" s="1">
        <v>-6.4100700000000002</v>
      </c>
      <c r="F84" s="1">
        <v>-4.32097</v>
      </c>
      <c r="G84" s="1">
        <v>0.71153599999999995</v>
      </c>
      <c r="H84" s="2"/>
      <c r="I84" s="2"/>
    </row>
    <row r="85" spans="1:9" x14ac:dyDescent="0.25">
      <c r="A85" s="1">
        <v>84</v>
      </c>
      <c r="B85" s="2">
        <v>0.62717400000000001</v>
      </c>
      <c r="C85" s="1">
        <v>10.2134</v>
      </c>
      <c r="D85" s="1">
        <v>0.12267400000000001</v>
      </c>
      <c r="E85" s="1">
        <v>-6.6316699999999997</v>
      </c>
      <c r="F85" s="1">
        <v>-4.5043899999999999</v>
      </c>
      <c r="G85" s="2">
        <v>5.4607400000000001E-14</v>
      </c>
      <c r="H85" s="2"/>
      <c r="I85" s="2"/>
    </row>
    <row r="86" spans="1:9" x14ac:dyDescent="0.25">
      <c r="A86" s="1">
        <v>85</v>
      </c>
      <c r="B86" s="2">
        <v>0.60224900000000003</v>
      </c>
      <c r="C86" s="1">
        <v>4.0800299999999998</v>
      </c>
      <c r="D86" s="1">
        <v>0.120102</v>
      </c>
      <c r="E86" s="1">
        <v>-6.4100700000000002</v>
      </c>
      <c r="F86" s="1">
        <v>-4.32097</v>
      </c>
      <c r="G86" s="1">
        <v>-0.71153599999999995</v>
      </c>
      <c r="H86" s="2"/>
      <c r="I86" s="2"/>
    </row>
    <row r="87" spans="1:9" x14ac:dyDescent="0.25">
      <c r="A87" s="1">
        <v>86</v>
      </c>
      <c r="B87" s="2">
        <v>0.47725099999999998</v>
      </c>
      <c r="C87" s="2">
        <v>-2.0179900000000002</v>
      </c>
      <c r="D87" s="1">
        <v>7.27294E-2</v>
      </c>
      <c r="E87" s="1">
        <v>-5.7250699999999997</v>
      </c>
      <c r="F87" s="1">
        <v>-3.7720199999999999</v>
      </c>
      <c r="G87" s="1">
        <v>-1.36337</v>
      </c>
      <c r="H87" s="2"/>
      <c r="I87" s="2"/>
    </row>
    <row r="88" spans="1:9" x14ac:dyDescent="0.25">
      <c r="A88" s="1">
        <v>87</v>
      </c>
      <c r="B88" s="2">
        <v>0.29864800000000002</v>
      </c>
      <c r="C88" s="2">
        <v>-8.07348</v>
      </c>
      <c r="D88" s="2">
        <v>-1.6970799999999999E-3</v>
      </c>
      <c r="E88" s="2">
        <v>-4.5113099999999999</v>
      </c>
      <c r="F88" s="1">
        <v>-2.8585699999999998</v>
      </c>
      <c r="G88" s="2">
        <v>-1.89425</v>
      </c>
      <c r="H88" s="2"/>
      <c r="I88" s="2"/>
    </row>
    <row r="89" spans="1:9" x14ac:dyDescent="0.25">
      <c r="A89" s="1">
        <v>88</v>
      </c>
      <c r="B89" s="2">
        <v>0.127388</v>
      </c>
      <c r="C89" s="2">
        <v>-14.164099999999999</v>
      </c>
      <c r="D89" s="2">
        <v>-4.0260499999999998E-2</v>
      </c>
      <c r="E89" s="1">
        <v>-2.6592699999999998</v>
      </c>
      <c r="F89" s="2">
        <v>-1.5989599999999999</v>
      </c>
      <c r="G89" s="2">
        <v>-2.2451400000000001</v>
      </c>
      <c r="H89" s="2"/>
      <c r="I89" s="2"/>
    </row>
    <row r="90" spans="1:9" x14ac:dyDescent="0.25">
      <c r="A90" s="1">
        <v>89</v>
      </c>
      <c r="B90" s="2">
        <v>4.4546599999999999E-2</v>
      </c>
      <c r="C90" s="1">
        <v>33.784700000000001</v>
      </c>
      <c r="D90" s="1">
        <v>-0.23249400000000001</v>
      </c>
      <c r="E90" s="2">
        <v>-2.9499</v>
      </c>
      <c r="F90" s="1">
        <v>-1.66506</v>
      </c>
      <c r="G90" s="2">
        <v>1.6602300000000001</v>
      </c>
      <c r="H90" s="2"/>
    </row>
    <row r="91" spans="1:9" x14ac:dyDescent="0.25">
      <c r="A91" s="1">
        <v>90</v>
      </c>
      <c r="B91" s="2">
        <v>0.155972</v>
      </c>
      <c r="C91" s="1">
        <v>28.220800000000001</v>
      </c>
      <c r="D91" s="2">
        <v>-0.30549599999999999</v>
      </c>
      <c r="E91" s="2">
        <v>-5.0564200000000001</v>
      </c>
      <c r="F91" s="2">
        <v>-2.9903900000000001</v>
      </c>
      <c r="G91" s="2">
        <v>1.40513</v>
      </c>
      <c r="H91" s="2"/>
    </row>
    <row r="92" spans="1:9" x14ac:dyDescent="0.25">
      <c r="A92" s="1">
        <v>91</v>
      </c>
      <c r="B92" s="2">
        <v>0.332625</v>
      </c>
      <c r="C92" s="1">
        <v>22.335100000000001</v>
      </c>
      <c r="D92" s="2">
        <v>-0.22695199999999999</v>
      </c>
      <c r="E92" s="2">
        <v>-6.4609500000000004</v>
      </c>
      <c r="F92" s="2">
        <v>-3.9584100000000002</v>
      </c>
      <c r="G92" s="2">
        <v>1.01485</v>
      </c>
      <c r="H92" s="2"/>
    </row>
    <row r="93" spans="1:9" x14ac:dyDescent="0.25">
      <c r="A93" s="1">
        <v>92</v>
      </c>
      <c r="B93" s="2">
        <v>0.51419000000000004</v>
      </c>
      <c r="C93" s="1">
        <v>16.252300000000002</v>
      </c>
      <c r="D93" s="2">
        <v>-7.0313899999999999E-2</v>
      </c>
      <c r="E93" s="2">
        <v>-7.2623800000000003</v>
      </c>
      <c r="F93" s="2">
        <v>-4.5448700000000004</v>
      </c>
      <c r="G93" s="2">
        <v>0.53102400000000005</v>
      </c>
      <c r="H93" s="2"/>
    </row>
    <row r="94" spans="1:9" x14ac:dyDescent="0.25">
      <c r="A94" s="1">
        <v>93</v>
      </c>
      <c r="B94" s="2">
        <v>0.61890000000000001</v>
      </c>
      <c r="C94" s="1">
        <v>10.1221</v>
      </c>
      <c r="D94" s="1">
        <v>9.5294000000000004E-2</v>
      </c>
      <c r="E94" s="2">
        <v>-7.5228400000000004</v>
      </c>
      <c r="F94" s="2">
        <v>-4.7415500000000002</v>
      </c>
      <c r="G94" s="2">
        <v>1.6394900000000001E-14</v>
      </c>
      <c r="H94" s="2"/>
    </row>
    <row r="95" spans="1:9" x14ac:dyDescent="0.25">
      <c r="A95" s="1">
        <v>94</v>
      </c>
      <c r="B95" s="2">
        <v>0.60468599999999995</v>
      </c>
      <c r="C95" s="1">
        <v>4.0421500000000004</v>
      </c>
      <c r="D95" s="1">
        <v>0.215005</v>
      </c>
      <c r="E95" s="2">
        <v>-7.2623800000000003</v>
      </c>
      <c r="F95" s="2">
        <v>-4.5448700000000004</v>
      </c>
      <c r="G95" s="2">
        <v>-0.53102400000000005</v>
      </c>
      <c r="H95" s="2"/>
    </row>
    <row r="96" spans="1:9" x14ac:dyDescent="0.25">
      <c r="A96" s="1">
        <v>95</v>
      </c>
      <c r="B96" s="2">
        <v>0.47722900000000001</v>
      </c>
      <c r="C96" s="1">
        <v>-1.97299</v>
      </c>
      <c r="D96" s="1">
        <v>0.25398300000000001</v>
      </c>
      <c r="E96" s="2">
        <v>-6.4609500000000004</v>
      </c>
      <c r="F96" s="2">
        <v>-3.9584100000000002</v>
      </c>
      <c r="G96" s="2">
        <v>-1.01485</v>
      </c>
      <c r="H96" s="2"/>
      <c r="I96" s="2"/>
    </row>
    <row r="97" spans="1:9" x14ac:dyDescent="0.25">
      <c r="A97" s="1">
        <v>96</v>
      </c>
      <c r="B97" s="2">
        <v>0.28742000000000001</v>
      </c>
      <c r="C97" s="1">
        <v>-7.9799300000000004</v>
      </c>
      <c r="D97" s="1">
        <v>0.208319</v>
      </c>
      <c r="E97" s="2">
        <v>-5.0564200000000001</v>
      </c>
      <c r="F97" s="2">
        <v>-2.9903900000000001</v>
      </c>
      <c r="G97" s="2">
        <v>-1.40513</v>
      </c>
      <c r="H97" s="2"/>
      <c r="I97" s="2"/>
    </row>
    <row r="98" spans="1:9" x14ac:dyDescent="0.25">
      <c r="A98" s="1">
        <v>97</v>
      </c>
      <c r="B98" s="2">
        <v>0.118352</v>
      </c>
      <c r="C98" s="1">
        <v>-14.099500000000001</v>
      </c>
      <c r="D98" s="2">
        <v>0.110169</v>
      </c>
      <c r="E98" s="2">
        <v>-2.9499</v>
      </c>
      <c r="F98" s="2">
        <v>-1.66506</v>
      </c>
      <c r="G98" s="2">
        <v>-1.6602300000000001</v>
      </c>
      <c r="H98" s="2"/>
      <c r="I98" s="2"/>
    </row>
    <row r="99" spans="1:9" x14ac:dyDescent="0.25">
      <c r="A99" s="1">
        <v>98</v>
      </c>
      <c r="B99" s="2">
        <v>0.103875</v>
      </c>
      <c r="C99" s="1">
        <v>34.026899999999998</v>
      </c>
      <c r="D99" s="2">
        <v>-0.33889799999999998</v>
      </c>
      <c r="E99" s="2">
        <v>-3.14744</v>
      </c>
      <c r="F99" s="2">
        <v>-1.69811</v>
      </c>
      <c r="G99" s="2">
        <v>1.0922099999999999</v>
      </c>
      <c r="H99" s="2"/>
    </row>
    <row r="100" spans="1:9" x14ac:dyDescent="0.25">
      <c r="A100" s="1">
        <v>99</v>
      </c>
      <c r="B100" s="2">
        <v>0.28447099999999997</v>
      </c>
      <c r="C100" s="1">
        <v>28.235399999999998</v>
      </c>
      <c r="D100" s="2">
        <v>-0.51790199999999997</v>
      </c>
      <c r="E100" s="2">
        <v>-5.4289699999999996</v>
      </c>
      <c r="F100" s="1">
        <v>-3.05606</v>
      </c>
      <c r="G100" s="2">
        <v>0.92594500000000002</v>
      </c>
      <c r="H100" s="2"/>
      <c r="I100" s="2"/>
    </row>
    <row r="101" spans="1:9" x14ac:dyDescent="0.25">
      <c r="A101" s="1">
        <v>100</v>
      </c>
      <c r="B101" s="2">
        <v>0.52829800000000005</v>
      </c>
      <c r="C101" s="1">
        <v>22.172999999999998</v>
      </c>
      <c r="D101" s="2">
        <v>-0.47314400000000001</v>
      </c>
      <c r="E101" s="2">
        <v>-6.9672999999999998</v>
      </c>
      <c r="F101" s="2">
        <v>-4.0513399999999997</v>
      </c>
      <c r="G101" s="2">
        <v>0.67006299999999996</v>
      </c>
      <c r="H101" s="2"/>
    </row>
    <row r="102" spans="1:9" x14ac:dyDescent="0.25">
      <c r="A102" s="1">
        <v>101</v>
      </c>
      <c r="B102" s="2">
        <v>0.74489399999999995</v>
      </c>
      <c r="C102" s="1">
        <v>15.9983</v>
      </c>
      <c r="D102" s="2">
        <v>-0.24664800000000001</v>
      </c>
      <c r="E102" s="2">
        <v>-7.8518999999999997</v>
      </c>
      <c r="F102" s="2">
        <v>-4.65679</v>
      </c>
      <c r="G102" s="2">
        <v>0.35114000000000001</v>
      </c>
      <c r="H102" s="2"/>
    </row>
    <row r="103" spans="1:9" x14ac:dyDescent="0.25">
      <c r="A103" s="1">
        <v>102</v>
      </c>
      <c r="B103" s="2">
        <v>0.84932799999999997</v>
      </c>
      <c r="C103" s="1">
        <v>9.8715299999999999</v>
      </c>
      <c r="D103" s="2">
        <v>5.9367999999999997E-2</v>
      </c>
      <c r="E103" s="2">
        <v>-8.1404300000000003</v>
      </c>
      <c r="F103" s="2">
        <v>-4.86022</v>
      </c>
      <c r="G103" s="2">
        <v>7.3569599999999995E-15</v>
      </c>
      <c r="H103" s="2"/>
    </row>
    <row r="104" spans="1:9" x14ac:dyDescent="0.25">
      <c r="A104" s="1">
        <v>103</v>
      </c>
      <c r="B104" s="2">
        <v>0.79917400000000005</v>
      </c>
      <c r="C104" s="1">
        <v>3.8762400000000001</v>
      </c>
      <c r="D104" s="2">
        <v>0.33088600000000001</v>
      </c>
      <c r="E104" s="2">
        <v>-7.8518999999999997</v>
      </c>
      <c r="F104" s="2">
        <v>-4.65679</v>
      </c>
      <c r="G104" s="2">
        <v>-0.35114000000000001</v>
      </c>
      <c r="H104" s="2"/>
    </row>
    <row r="105" spans="1:9" x14ac:dyDescent="0.25">
      <c r="A105" s="1">
        <v>104</v>
      </c>
      <c r="B105" s="2">
        <v>0.612483</v>
      </c>
      <c r="C105" s="1">
        <v>-2.0030100000000002</v>
      </c>
      <c r="D105" s="1">
        <v>0.47744799999999998</v>
      </c>
      <c r="E105" s="2">
        <v>-6.9672999999999998</v>
      </c>
      <c r="F105" s="2">
        <v>-4.0513399999999997</v>
      </c>
      <c r="G105" s="2">
        <v>-0.67006299999999996</v>
      </c>
      <c r="H105" s="2"/>
    </row>
    <row r="106" spans="1:9" x14ac:dyDescent="0.25">
      <c r="A106" s="1">
        <v>105</v>
      </c>
      <c r="B106" s="2">
        <v>0.36049399999999998</v>
      </c>
      <c r="C106" s="1">
        <v>-7.87317</v>
      </c>
      <c r="D106" s="2">
        <v>0.45518599999999998</v>
      </c>
      <c r="E106" s="2">
        <v>-5.4289699999999996</v>
      </c>
      <c r="F106" s="2">
        <v>-3.05606</v>
      </c>
      <c r="G106" s="2">
        <v>-0.92594500000000002</v>
      </c>
      <c r="H106" s="2"/>
      <c r="I106" s="2"/>
    </row>
    <row r="107" spans="1:9" x14ac:dyDescent="0.25">
      <c r="A107" s="1">
        <v>106</v>
      </c>
      <c r="B107" s="2">
        <v>0.14499300000000001</v>
      </c>
      <c r="C107" s="1">
        <v>-13.906000000000001</v>
      </c>
      <c r="D107" s="2">
        <v>0.27522600000000003</v>
      </c>
      <c r="E107" s="2">
        <v>-3.14744</v>
      </c>
      <c r="F107" s="2">
        <v>-1.69811</v>
      </c>
      <c r="G107" s="2">
        <v>-1.0922099999999999</v>
      </c>
      <c r="H107" s="2"/>
    </row>
    <row r="108" spans="1:9" x14ac:dyDescent="0.25">
      <c r="A108" s="1">
        <v>107</v>
      </c>
      <c r="B108" s="2">
        <v>0.20488600000000001</v>
      </c>
      <c r="C108" s="1">
        <v>34.447099999999999</v>
      </c>
      <c r="D108" s="2">
        <v>-0.53882799999999997</v>
      </c>
      <c r="E108" s="2">
        <v>-3.26214</v>
      </c>
      <c r="F108" s="2">
        <v>-1.7125999999999999</v>
      </c>
      <c r="G108" s="2">
        <v>0.54108599999999996</v>
      </c>
      <c r="H108" s="2"/>
    </row>
    <row r="109" spans="1:9" x14ac:dyDescent="0.25">
      <c r="A109" s="1">
        <v>108</v>
      </c>
      <c r="B109" s="2">
        <v>0.52078500000000005</v>
      </c>
      <c r="C109" s="1">
        <v>28.3428</v>
      </c>
      <c r="D109" s="1">
        <v>-0.84955099999999995</v>
      </c>
      <c r="E109" s="2">
        <v>-5.6459599999999996</v>
      </c>
      <c r="F109" s="2">
        <v>-3.08507</v>
      </c>
      <c r="G109" s="2">
        <v>0.459096</v>
      </c>
      <c r="H109" s="2"/>
      <c r="I109" s="2"/>
    </row>
    <row r="110" spans="1:9" x14ac:dyDescent="0.25">
      <c r="A110" s="1">
        <v>109</v>
      </c>
      <c r="B110" s="2">
        <v>0.90371699999999999</v>
      </c>
      <c r="C110" s="1">
        <v>21.957699999999999</v>
      </c>
      <c r="D110" s="1">
        <v>-0.80776599999999998</v>
      </c>
      <c r="E110" s="2">
        <v>-7.2633400000000004</v>
      </c>
      <c r="F110" s="1">
        <v>-4.0924399999999999</v>
      </c>
      <c r="G110" s="2">
        <v>0.33255200000000001</v>
      </c>
      <c r="H110" s="2"/>
    </row>
    <row r="111" spans="1:9" x14ac:dyDescent="0.25">
      <c r="A111" s="1">
        <v>110</v>
      </c>
      <c r="B111" s="2">
        <v>1.2043299999999999</v>
      </c>
      <c r="C111" s="1">
        <v>15.578900000000001</v>
      </c>
      <c r="D111" s="2">
        <v>-0.45464300000000002</v>
      </c>
      <c r="E111" s="2">
        <v>-8.19754</v>
      </c>
      <c r="F111" s="2">
        <v>-4.7063499999999996</v>
      </c>
      <c r="G111" s="2">
        <v>0.174405</v>
      </c>
      <c r="H111" s="2"/>
      <c r="I111" s="2"/>
    </row>
    <row r="112" spans="1:9" x14ac:dyDescent="0.25">
      <c r="A112" s="1">
        <v>111</v>
      </c>
      <c r="B112" s="2">
        <v>1.3125500000000001</v>
      </c>
      <c r="C112" s="1">
        <v>9.4159799999999994</v>
      </c>
      <c r="D112" s="2">
        <v>5.2486499999999998E-2</v>
      </c>
      <c r="E112" s="2">
        <v>-8.5029000000000003</v>
      </c>
      <c r="F112" s="2">
        <v>-4.9127999999999998</v>
      </c>
      <c r="G112" s="2">
        <v>5.6340299999999999E-14</v>
      </c>
      <c r="H112" s="2"/>
    </row>
    <row r="113" spans="1:9" x14ac:dyDescent="0.25">
      <c r="A113" s="1">
        <v>112</v>
      </c>
      <c r="B113" s="2">
        <v>1.19455</v>
      </c>
      <c r="C113" s="1">
        <v>3.5406200000000001</v>
      </c>
      <c r="D113" s="2">
        <v>0.523169</v>
      </c>
      <c r="E113" s="2">
        <v>-8.19754</v>
      </c>
      <c r="F113" s="2">
        <v>-4.7063499999999996</v>
      </c>
      <c r="G113" s="2">
        <v>-0.174405</v>
      </c>
      <c r="H113" s="2"/>
    </row>
    <row r="114" spans="1:9" x14ac:dyDescent="0.25">
      <c r="A114" s="1">
        <v>113</v>
      </c>
      <c r="B114" s="2">
        <v>0.89544000000000001</v>
      </c>
      <c r="C114" s="2">
        <v>-2.11565</v>
      </c>
      <c r="D114" s="2">
        <v>0.79955100000000001</v>
      </c>
      <c r="E114" s="2">
        <v>-7.2633400000000004</v>
      </c>
      <c r="F114" s="2">
        <v>-4.0924399999999999</v>
      </c>
      <c r="G114" s="2">
        <v>-0.33255200000000001</v>
      </c>
      <c r="H114" s="2"/>
    </row>
    <row r="115" spans="1:9" x14ac:dyDescent="0.25">
      <c r="A115" s="1">
        <v>114</v>
      </c>
      <c r="B115" s="2">
        <v>0.521034</v>
      </c>
      <c r="C115" s="2">
        <v>-7.7291499999999997</v>
      </c>
      <c r="D115" s="1">
        <v>0.79203599999999996</v>
      </c>
      <c r="E115" s="2">
        <v>-5.6459599999999996</v>
      </c>
      <c r="F115" s="2">
        <v>-3.08507</v>
      </c>
      <c r="G115" s="2">
        <v>-0.459096</v>
      </c>
      <c r="H115" s="2"/>
      <c r="I115" s="2"/>
    </row>
    <row r="116" spans="1:9" x14ac:dyDescent="0.25">
      <c r="A116" s="1">
        <v>115</v>
      </c>
      <c r="B116" s="2">
        <v>0.20915600000000001</v>
      </c>
      <c r="C116" s="1">
        <v>-13.542899999999999</v>
      </c>
      <c r="D116" s="2">
        <v>0.494556</v>
      </c>
      <c r="E116" s="2">
        <v>-3.26214</v>
      </c>
      <c r="F116" s="2">
        <v>-1.7125999999999999</v>
      </c>
      <c r="G116" s="2">
        <v>-0.54108599999999996</v>
      </c>
      <c r="H116" s="2"/>
    </row>
    <row r="117" spans="1:9" x14ac:dyDescent="0.25">
      <c r="A117" s="1">
        <v>116</v>
      </c>
      <c r="B117" s="2">
        <v>0.36263400000000001</v>
      </c>
      <c r="C117" s="1">
        <v>35.135199999999998</v>
      </c>
      <c r="D117" s="2">
        <v>-0.89488400000000001</v>
      </c>
      <c r="E117" s="2">
        <v>-3.29976</v>
      </c>
      <c r="F117" s="2">
        <v>-1.7165999999999999</v>
      </c>
      <c r="G117" s="2">
        <v>-4.4476099999999997E-15</v>
      </c>
      <c r="H117" s="2"/>
      <c r="I117" s="2"/>
    </row>
    <row r="118" spans="1:9" x14ac:dyDescent="0.25">
      <c r="A118" s="1">
        <v>117</v>
      </c>
      <c r="B118" s="2">
        <v>0.88920399999999999</v>
      </c>
      <c r="C118" s="1">
        <v>28.5229</v>
      </c>
      <c r="D118" s="2">
        <v>-1.38951</v>
      </c>
      <c r="E118" s="2">
        <v>-5.7172099999999997</v>
      </c>
      <c r="F118" s="2">
        <v>-3.0931000000000002</v>
      </c>
      <c r="G118" s="2">
        <v>4.8927900000000004E-15</v>
      </c>
      <c r="H118" s="2"/>
      <c r="I118" s="2"/>
    </row>
    <row r="119" spans="1:9" x14ac:dyDescent="0.25">
      <c r="A119" s="1">
        <v>118</v>
      </c>
      <c r="B119" s="2">
        <v>1.4861899999999999</v>
      </c>
      <c r="C119" s="1">
        <v>21.6081</v>
      </c>
      <c r="D119" s="1">
        <v>-1.2964800000000001</v>
      </c>
      <c r="E119" s="2">
        <v>-7.3606999999999996</v>
      </c>
      <c r="F119" s="2">
        <v>-4.1038199999999998</v>
      </c>
      <c r="G119" s="2">
        <v>-2.8935200000000001E-15</v>
      </c>
      <c r="H119" s="2"/>
      <c r="I119" s="2"/>
    </row>
    <row r="120" spans="1:9" x14ac:dyDescent="0.25">
      <c r="A120" s="1">
        <v>119</v>
      </c>
      <c r="B120" s="1">
        <v>1.9076</v>
      </c>
      <c r="C120" s="1">
        <v>14.895799999999999</v>
      </c>
      <c r="D120" s="1">
        <v>-0.70811500000000005</v>
      </c>
      <c r="E120" s="2">
        <v>-8.3113499999999991</v>
      </c>
      <c r="F120" s="1">
        <v>-4.7200800000000003</v>
      </c>
      <c r="G120" s="2">
        <v>-1.21205E-14</v>
      </c>
      <c r="H120" s="2"/>
      <c r="I120" s="2"/>
    </row>
    <row r="121" spans="1:9" x14ac:dyDescent="0.25">
      <c r="A121" s="1">
        <v>120</v>
      </c>
      <c r="B121" s="2">
        <v>2.0091299999999999</v>
      </c>
      <c r="C121" s="1">
        <v>8.6776700000000009</v>
      </c>
      <c r="D121" s="2">
        <v>0.10685</v>
      </c>
      <c r="E121" s="2">
        <v>-8.6223100000000006</v>
      </c>
      <c r="F121" s="2">
        <v>-4.9273800000000003</v>
      </c>
      <c r="G121" s="2">
        <v>-3.2536499999999998E-14</v>
      </c>
      <c r="H121" s="2"/>
      <c r="I121" s="2"/>
    </row>
    <row r="122" spans="1:9" x14ac:dyDescent="0.25">
      <c r="A122" s="1">
        <v>121</v>
      </c>
      <c r="B122" s="2">
        <v>1.7780899999999999</v>
      </c>
      <c r="C122" s="2">
        <v>2.9926400000000002</v>
      </c>
      <c r="D122" s="2">
        <v>0.847445</v>
      </c>
      <c r="E122" s="2">
        <v>-8.3113499999999991</v>
      </c>
      <c r="F122" s="2">
        <v>-4.7200800000000003</v>
      </c>
      <c r="G122" s="2">
        <v>-2.68795E-14</v>
      </c>
      <c r="H122" s="2"/>
      <c r="I122" s="2"/>
    </row>
    <row r="123" spans="1:9" x14ac:dyDescent="0.25">
      <c r="A123" s="1">
        <v>122</v>
      </c>
      <c r="B123" s="2">
        <v>1.3079099999999999</v>
      </c>
      <c r="C123" s="2">
        <v>-2.3152400000000002</v>
      </c>
      <c r="D123" s="2">
        <v>1.27939</v>
      </c>
      <c r="E123" s="2">
        <v>-7.3606999999999996</v>
      </c>
      <c r="F123" s="2">
        <v>-4.1038199999999998</v>
      </c>
      <c r="G123" s="2">
        <v>-2.2204499999999999E-16</v>
      </c>
      <c r="H123" s="2"/>
      <c r="I123" s="2"/>
    </row>
    <row r="124" spans="1:9" x14ac:dyDescent="0.25">
      <c r="A124" s="1">
        <v>123</v>
      </c>
      <c r="B124" s="2">
        <v>0.75454100000000002</v>
      </c>
      <c r="C124" s="2">
        <v>-7.5183</v>
      </c>
      <c r="D124" s="1">
        <v>1.2724599999999999</v>
      </c>
      <c r="E124" s="2">
        <v>-5.7172099999999997</v>
      </c>
      <c r="F124" s="2">
        <v>-3.0931000000000002</v>
      </c>
      <c r="G124" s="2">
        <v>2.8688899999999998E-14</v>
      </c>
      <c r="H124" s="2"/>
      <c r="I124" s="2"/>
    </row>
    <row r="125" spans="1:9" x14ac:dyDescent="0.25">
      <c r="A125" s="1">
        <v>124</v>
      </c>
      <c r="B125" s="2">
        <v>0.30299700000000002</v>
      </c>
      <c r="C125" s="1">
        <v>-12.9528</v>
      </c>
      <c r="D125" s="1">
        <v>0.80513000000000001</v>
      </c>
      <c r="E125" s="2">
        <v>-3.29976</v>
      </c>
      <c r="F125" s="2">
        <v>-1.7165999999999999</v>
      </c>
      <c r="G125" s="2">
        <v>2.66879E-14</v>
      </c>
      <c r="H125" s="2"/>
      <c r="I125" s="2"/>
    </row>
    <row r="126" spans="1:9" x14ac:dyDescent="0.25">
      <c r="A126" s="1">
        <v>125</v>
      </c>
      <c r="B126" s="2">
        <v>0.60674700000000004</v>
      </c>
      <c r="C126" s="1">
        <v>36.242400000000004</v>
      </c>
      <c r="D126" s="2">
        <v>-1.4938499999999999</v>
      </c>
      <c r="E126" s="2">
        <v>-3.26214</v>
      </c>
      <c r="F126" s="2">
        <v>-1.7125999999999999</v>
      </c>
      <c r="G126" s="2">
        <v>-0.54108599999999996</v>
      </c>
      <c r="H126" s="2"/>
    </row>
    <row r="127" spans="1:9" x14ac:dyDescent="0.25">
      <c r="A127" s="1">
        <v>126</v>
      </c>
      <c r="B127" s="2">
        <v>1.44397</v>
      </c>
      <c r="C127" s="1">
        <v>28.7362</v>
      </c>
      <c r="D127" s="2">
        <v>-2.2400699999999998</v>
      </c>
      <c r="E127" s="2">
        <v>-5.6459599999999996</v>
      </c>
      <c r="F127" s="2">
        <v>-3.08507</v>
      </c>
      <c r="G127" s="2">
        <v>-0.459096</v>
      </c>
      <c r="H127" s="2"/>
      <c r="I127" s="2"/>
    </row>
    <row r="128" spans="1:9" x14ac:dyDescent="0.25">
      <c r="A128" s="1">
        <v>127</v>
      </c>
      <c r="B128" s="2">
        <v>2.3314599999999999</v>
      </c>
      <c r="C128" s="1">
        <v>20.969000000000001</v>
      </c>
      <c r="D128" s="2">
        <v>-1.9894099999999999</v>
      </c>
      <c r="E128" s="2">
        <v>-7.2633400000000004</v>
      </c>
      <c r="F128" s="2">
        <v>-4.0924399999999999</v>
      </c>
      <c r="G128" s="2">
        <v>-0.33255200000000001</v>
      </c>
      <c r="H128" s="2"/>
    </row>
    <row r="129" spans="1:9" x14ac:dyDescent="0.25">
      <c r="A129" s="1">
        <v>128</v>
      </c>
      <c r="B129" s="2">
        <v>2.87927</v>
      </c>
      <c r="C129" s="1">
        <v>13.785</v>
      </c>
      <c r="D129" s="1">
        <v>-0.98683200000000004</v>
      </c>
      <c r="E129" s="2">
        <v>-8.19754</v>
      </c>
      <c r="F129" s="2">
        <v>-4.7063499999999996</v>
      </c>
      <c r="G129" s="2">
        <v>-0.174405</v>
      </c>
      <c r="H129" s="2"/>
    </row>
    <row r="130" spans="1:9" x14ac:dyDescent="0.25">
      <c r="A130" s="1">
        <v>129</v>
      </c>
      <c r="B130" s="1">
        <v>2.9177900000000001</v>
      </c>
      <c r="C130" s="1">
        <v>7.5507</v>
      </c>
      <c r="D130" s="1">
        <v>0.28643600000000002</v>
      </c>
      <c r="E130" s="2">
        <v>-8.5029000000000003</v>
      </c>
      <c r="F130" s="1">
        <v>-4.9127999999999998</v>
      </c>
      <c r="G130" s="2">
        <v>-1.03917E-13</v>
      </c>
      <c r="H130" s="2"/>
    </row>
    <row r="131" spans="1:9" x14ac:dyDescent="0.25">
      <c r="A131" s="1">
        <v>130</v>
      </c>
      <c r="B131" s="1">
        <v>2.4953400000000001</v>
      </c>
      <c r="C131" s="1">
        <v>2.1957900000000001</v>
      </c>
      <c r="D131" s="1">
        <v>1.37287</v>
      </c>
      <c r="E131" s="2">
        <v>-8.19754</v>
      </c>
      <c r="F131" s="2">
        <v>-4.7063499999999996</v>
      </c>
      <c r="G131" s="2">
        <v>0.174405</v>
      </c>
      <c r="H131" s="2"/>
      <c r="I131" s="2"/>
    </row>
    <row r="132" spans="1:9" x14ac:dyDescent="0.25">
      <c r="A132" s="1">
        <v>131</v>
      </c>
      <c r="B132" s="2">
        <v>1.78905</v>
      </c>
      <c r="C132" s="1">
        <v>-2.5906500000000001</v>
      </c>
      <c r="D132" s="2">
        <v>1.9697</v>
      </c>
      <c r="E132" s="2">
        <v>-7.2633400000000004</v>
      </c>
      <c r="F132" s="2">
        <v>-4.0924399999999999</v>
      </c>
      <c r="G132" s="2">
        <v>0.33255200000000001</v>
      </c>
      <c r="H132" s="2"/>
      <c r="I132" s="2"/>
    </row>
    <row r="133" spans="1:9" x14ac:dyDescent="0.25">
      <c r="A133" s="1">
        <v>132</v>
      </c>
      <c r="B133" s="1">
        <v>1.01763</v>
      </c>
      <c r="C133" s="2">
        <v>-7.2014800000000001</v>
      </c>
      <c r="D133" s="2">
        <v>1.9312499999999999</v>
      </c>
      <c r="E133" s="2">
        <v>-5.6459599999999996</v>
      </c>
      <c r="F133" s="2">
        <v>-3.08507</v>
      </c>
      <c r="G133" s="2">
        <v>0.459096</v>
      </c>
      <c r="H133" s="2"/>
      <c r="I133" s="2"/>
    </row>
    <row r="134" spans="1:9" x14ac:dyDescent="0.25">
      <c r="A134" s="1">
        <v>133</v>
      </c>
      <c r="B134" s="2">
        <v>0.40694999999999998</v>
      </c>
      <c r="C134" s="2">
        <v>-12.0639</v>
      </c>
      <c r="D134" s="2">
        <v>1.2271300000000001</v>
      </c>
      <c r="E134" s="2">
        <v>-3.26214</v>
      </c>
      <c r="F134" s="2">
        <v>-1.7125999999999999</v>
      </c>
      <c r="G134" s="2">
        <v>0.54108599999999996</v>
      </c>
      <c r="H134" s="2"/>
    </row>
    <row r="135" spans="1:9" x14ac:dyDescent="0.25">
      <c r="A135" s="1">
        <v>134</v>
      </c>
      <c r="B135" s="2">
        <v>0.99071299999999995</v>
      </c>
      <c r="C135" s="2">
        <v>37.988199999999999</v>
      </c>
      <c r="D135" s="2">
        <v>-2.46949</v>
      </c>
      <c r="E135" s="2">
        <v>-3.14744</v>
      </c>
      <c r="F135" s="2">
        <v>-1.69811</v>
      </c>
      <c r="G135" s="2">
        <v>-1.0922099999999999</v>
      </c>
      <c r="H135" s="2"/>
    </row>
    <row r="136" spans="1:9" x14ac:dyDescent="0.25">
      <c r="A136" s="1">
        <v>135</v>
      </c>
      <c r="B136" s="2">
        <v>2.2759299999999998</v>
      </c>
      <c r="C136" s="2">
        <v>28.863800000000001</v>
      </c>
      <c r="D136" s="2">
        <v>-3.5236200000000002</v>
      </c>
      <c r="E136" s="2">
        <v>-5.4289699999999996</v>
      </c>
      <c r="F136" s="2">
        <v>-3.05606</v>
      </c>
      <c r="G136" s="2">
        <v>-0.92594500000000002</v>
      </c>
      <c r="I136" s="2"/>
    </row>
    <row r="137" spans="1:9" x14ac:dyDescent="0.25">
      <c r="A137" s="1">
        <v>136</v>
      </c>
      <c r="B137" s="2">
        <v>3.5117099999999999</v>
      </c>
      <c r="C137" s="1">
        <v>19.755299999999998</v>
      </c>
      <c r="D137" s="2">
        <v>-2.8896500000000001</v>
      </c>
      <c r="E137" s="2">
        <v>-6.9672999999999998</v>
      </c>
      <c r="F137" s="2">
        <v>-4.0513399999999997</v>
      </c>
      <c r="G137" s="2">
        <v>-0.67006299999999996</v>
      </c>
    </row>
    <row r="138" spans="1:9" x14ac:dyDescent="0.25">
      <c r="A138" s="1">
        <v>137</v>
      </c>
      <c r="B138" s="2">
        <v>4.1138399999999997</v>
      </c>
      <c r="C138" s="1">
        <v>12.011900000000001</v>
      </c>
      <c r="D138" s="2">
        <v>-1.1863999999999999</v>
      </c>
      <c r="E138" s="2">
        <v>-7.8518999999999997</v>
      </c>
      <c r="F138" s="2">
        <v>-4.65679</v>
      </c>
      <c r="G138" s="2">
        <v>-0.35114000000000001</v>
      </c>
    </row>
    <row r="139" spans="1:9" x14ac:dyDescent="0.25">
      <c r="A139" s="1">
        <v>138</v>
      </c>
      <c r="B139" s="2">
        <v>3.9410400000000001</v>
      </c>
      <c r="C139" s="1">
        <v>5.9386999999999999</v>
      </c>
      <c r="D139" s="2">
        <v>0.71926299999999999</v>
      </c>
      <c r="E139" s="2">
        <v>-8.1404300000000003</v>
      </c>
      <c r="F139" s="2">
        <v>-4.86022</v>
      </c>
      <c r="G139" s="2">
        <v>-2.0062099999999999E-14</v>
      </c>
      <c r="H139" s="2"/>
    </row>
    <row r="140" spans="1:9" x14ac:dyDescent="0.25">
      <c r="A140" s="1">
        <v>139</v>
      </c>
      <c r="B140" s="1">
        <v>3.19801</v>
      </c>
      <c r="C140" s="1">
        <v>1.1608799999999999</v>
      </c>
      <c r="D140" s="1">
        <v>2.1832699999999998</v>
      </c>
      <c r="E140" s="2">
        <v>-7.8518999999999997</v>
      </c>
      <c r="F140" s="1">
        <v>-4.65679</v>
      </c>
      <c r="G140" s="2">
        <v>0.35114000000000001</v>
      </c>
      <c r="I140" s="2"/>
    </row>
    <row r="141" spans="1:9" x14ac:dyDescent="0.25">
      <c r="A141" s="1">
        <v>140</v>
      </c>
      <c r="B141" s="1">
        <v>2.2000000000000002</v>
      </c>
      <c r="C141" s="1">
        <v>-2.8885200000000002</v>
      </c>
      <c r="D141" s="1">
        <v>2.89439</v>
      </c>
      <c r="E141" s="2">
        <v>-6.9672999999999998</v>
      </c>
      <c r="F141" s="2">
        <v>-4.0513399999999997</v>
      </c>
      <c r="G141" s="2">
        <v>0.67006299999999996</v>
      </c>
      <c r="I141" s="2"/>
    </row>
    <row r="142" spans="1:9" x14ac:dyDescent="0.25">
      <c r="A142" s="1">
        <v>141</v>
      </c>
      <c r="B142" s="1">
        <v>1.2188399999999999</v>
      </c>
      <c r="C142" s="1">
        <v>-6.7252000000000001</v>
      </c>
      <c r="D142" s="2">
        <v>2.75623</v>
      </c>
      <c r="E142" s="2">
        <v>-5.4289699999999996</v>
      </c>
      <c r="F142" s="2">
        <v>-3.05606</v>
      </c>
      <c r="G142" s="2">
        <v>0.92594500000000002</v>
      </c>
      <c r="I142" s="2"/>
    </row>
    <row r="143" spans="1:9" x14ac:dyDescent="0.25">
      <c r="A143" s="1">
        <v>142</v>
      </c>
      <c r="B143" s="2">
        <v>0.48214899999999999</v>
      </c>
      <c r="C143" s="1">
        <v>-10.808999999999999</v>
      </c>
      <c r="D143" s="2">
        <v>1.74549</v>
      </c>
      <c r="E143" s="2">
        <v>-3.14744</v>
      </c>
      <c r="F143" s="2">
        <v>-1.69811</v>
      </c>
      <c r="G143" s="2">
        <v>1.0922099999999999</v>
      </c>
      <c r="I143" s="2"/>
    </row>
    <row r="144" spans="1:9" x14ac:dyDescent="0.25">
      <c r="A144" s="1">
        <v>143</v>
      </c>
      <c r="B144" s="2">
        <v>1.61975</v>
      </c>
      <c r="C144" s="2">
        <v>40.667999999999999</v>
      </c>
      <c r="D144" s="2">
        <v>-4.0425899999999997</v>
      </c>
      <c r="E144" s="2">
        <v>-2.9499</v>
      </c>
      <c r="F144" s="2">
        <v>-1.66506</v>
      </c>
      <c r="G144" s="2">
        <v>-1.6602300000000001</v>
      </c>
      <c r="I144" s="2"/>
    </row>
    <row r="145" spans="1:9" x14ac:dyDescent="0.25">
      <c r="A145" s="1">
        <v>144</v>
      </c>
      <c r="B145" s="2">
        <v>3.5247600000000001</v>
      </c>
      <c r="C145" s="2">
        <v>28.539899999999999</v>
      </c>
      <c r="D145" s="2">
        <v>-5.3636699999999999</v>
      </c>
      <c r="E145" s="2">
        <v>-5.0564200000000001</v>
      </c>
      <c r="F145" s="2">
        <v>-2.9903900000000001</v>
      </c>
      <c r="G145" s="2">
        <v>-1.40513</v>
      </c>
    </row>
    <row r="146" spans="1:9" x14ac:dyDescent="0.25">
      <c r="A146" s="1">
        <v>145</v>
      </c>
      <c r="B146" s="2">
        <v>5.09246</v>
      </c>
      <c r="C146" s="2">
        <v>17.456199999999999</v>
      </c>
      <c r="D146" s="2">
        <v>-3.8597100000000002</v>
      </c>
      <c r="E146" s="2">
        <v>-6.4609500000000004</v>
      </c>
      <c r="F146" s="2">
        <v>-3.9584100000000002</v>
      </c>
      <c r="G146" s="2">
        <v>-1.01485</v>
      </c>
    </row>
    <row r="147" spans="1:9" x14ac:dyDescent="0.25">
      <c r="A147" s="1">
        <v>146</v>
      </c>
      <c r="B147" s="2">
        <v>5.4858099999999999</v>
      </c>
      <c r="C147" s="2">
        <v>9.3062900000000006</v>
      </c>
      <c r="D147" s="2">
        <v>-1.03369</v>
      </c>
      <c r="E147" s="2">
        <v>-7.2623800000000003</v>
      </c>
      <c r="F147" s="2">
        <v>-4.5448700000000004</v>
      </c>
      <c r="G147" s="2">
        <v>-0.53102400000000005</v>
      </c>
    </row>
    <row r="148" spans="1:9" x14ac:dyDescent="0.25">
      <c r="A148" s="1">
        <v>147</v>
      </c>
      <c r="B148" s="2">
        <v>4.7964700000000002</v>
      </c>
      <c r="C148" s="1">
        <v>3.8554499999999998</v>
      </c>
      <c r="D148" s="2">
        <v>1.6173599999999999</v>
      </c>
      <c r="E148" s="2">
        <v>-7.5228400000000004</v>
      </c>
      <c r="F148" s="2">
        <v>-4.7415500000000002</v>
      </c>
      <c r="G148" s="2">
        <v>2.9740100000000002E-14</v>
      </c>
      <c r="H148" s="2"/>
    </row>
    <row r="149" spans="1:9" x14ac:dyDescent="0.25">
      <c r="A149" s="1">
        <v>148</v>
      </c>
      <c r="B149" s="1">
        <v>3.5658099999999999</v>
      </c>
      <c r="C149" s="1">
        <v>2.4682900000000001E-2</v>
      </c>
      <c r="D149" s="1">
        <v>3.33996</v>
      </c>
      <c r="E149" s="2">
        <v>-7.2623800000000003</v>
      </c>
      <c r="F149" s="2">
        <v>-4.5448700000000004</v>
      </c>
      <c r="G149" s="2">
        <v>0.53102400000000005</v>
      </c>
      <c r="H149" s="2"/>
    </row>
    <row r="150" spans="1:9" x14ac:dyDescent="0.25">
      <c r="A150" s="1">
        <v>149</v>
      </c>
      <c r="B150" s="1">
        <v>2.2811599999999999</v>
      </c>
      <c r="C150" s="1">
        <v>-3.09335</v>
      </c>
      <c r="D150" s="1">
        <v>3.9982799999999998</v>
      </c>
      <c r="E150" s="2">
        <v>-6.4609500000000004</v>
      </c>
      <c r="F150" s="1">
        <v>-3.9584100000000002</v>
      </c>
      <c r="G150" s="2">
        <v>1.01485</v>
      </c>
      <c r="I150" s="2"/>
    </row>
    <row r="151" spans="1:9" x14ac:dyDescent="0.25">
      <c r="A151" s="1">
        <v>150</v>
      </c>
      <c r="B151" s="2">
        <v>1.20841</v>
      </c>
      <c r="C151" s="1">
        <v>-6.0239900000000004</v>
      </c>
      <c r="D151" s="1">
        <v>3.64995</v>
      </c>
      <c r="E151" s="2">
        <v>-5.0564200000000001</v>
      </c>
      <c r="F151" s="2">
        <v>-2.9903900000000001</v>
      </c>
      <c r="G151" s="2">
        <v>1.40513</v>
      </c>
      <c r="I151" s="2"/>
    </row>
    <row r="152" spans="1:9" x14ac:dyDescent="0.25">
      <c r="A152" s="1">
        <v>151</v>
      </c>
      <c r="B152" s="2">
        <v>0.46689700000000001</v>
      </c>
      <c r="C152" s="1">
        <v>-9.1600300000000008</v>
      </c>
      <c r="D152" s="2">
        <v>2.2866599999999999</v>
      </c>
      <c r="E152" s="2">
        <v>-2.9499</v>
      </c>
      <c r="F152" s="2">
        <v>-1.66506</v>
      </c>
      <c r="G152" s="2">
        <v>1.6602300000000001</v>
      </c>
      <c r="H152" s="2"/>
      <c r="I152" s="2"/>
    </row>
    <row r="153" spans="1:9" x14ac:dyDescent="0.25">
      <c r="A153" s="1">
        <v>152</v>
      </c>
      <c r="B153" s="2">
        <v>2.6879</v>
      </c>
      <c r="C153" s="1">
        <v>44.517400000000002</v>
      </c>
      <c r="D153" s="2">
        <v>-6.5809800000000003</v>
      </c>
      <c r="E153" s="2">
        <v>-2.6592699999999998</v>
      </c>
      <c r="F153" s="2">
        <v>-1.5989599999999999</v>
      </c>
      <c r="G153" s="2">
        <v>-2.2451400000000001</v>
      </c>
      <c r="H153" s="2"/>
      <c r="I153" s="2"/>
    </row>
    <row r="154" spans="1:9" x14ac:dyDescent="0.25">
      <c r="A154" s="1">
        <v>153</v>
      </c>
      <c r="B154" s="2">
        <v>5.4298000000000002</v>
      </c>
      <c r="C154" s="2">
        <v>26.7879</v>
      </c>
      <c r="D154" s="2">
        <v>-7.7674200000000004</v>
      </c>
      <c r="E154" s="2">
        <v>-4.5113099999999999</v>
      </c>
      <c r="F154" s="2">
        <v>-2.8585699999999998</v>
      </c>
      <c r="G154" s="2">
        <v>-1.89425</v>
      </c>
      <c r="H154" s="2"/>
      <c r="I154" s="2"/>
    </row>
    <row r="155" spans="1:9" x14ac:dyDescent="0.25">
      <c r="A155" s="1">
        <v>154</v>
      </c>
      <c r="B155" s="2">
        <v>6.9882900000000001</v>
      </c>
      <c r="C155" s="2">
        <v>13.185</v>
      </c>
      <c r="D155" s="2">
        <v>-4.3825900000000004</v>
      </c>
      <c r="E155" s="2">
        <v>-5.7250699999999997</v>
      </c>
      <c r="F155" s="2">
        <v>-3.7720199999999999</v>
      </c>
      <c r="G155" s="2">
        <v>-1.36337</v>
      </c>
      <c r="H155" s="2"/>
    </row>
    <row r="156" spans="1:9" x14ac:dyDescent="0.25">
      <c r="A156" s="1">
        <v>155</v>
      </c>
      <c r="B156" s="2">
        <v>6.5288399999999998</v>
      </c>
      <c r="C156" s="2">
        <v>5.6307900000000002</v>
      </c>
      <c r="D156" s="2">
        <v>3.2539100000000001E-2</v>
      </c>
      <c r="E156" s="2">
        <v>-6.4100700000000002</v>
      </c>
      <c r="F156" s="2">
        <v>-4.32097</v>
      </c>
      <c r="G156" s="2">
        <v>-0.71153599999999995</v>
      </c>
      <c r="H156" s="2"/>
    </row>
    <row r="157" spans="1:9" x14ac:dyDescent="0.25">
      <c r="A157" s="1">
        <v>156</v>
      </c>
      <c r="B157" s="2">
        <v>4.8230899999999997</v>
      </c>
      <c r="C157" s="1">
        <v>1.6627000000000001</v>
      </c>
      <c r="D157" s="2">
        <v>3.1844399999999999</v>
      </c>
      <c r="E157" s="2">
        <v>-6.6316699999999997</v>
      </c>
      <c r="F157" s="2">
        <v>-4.5043899999999999</v>
      </c>
      <c r="G157" s="2">
        <v>3.6252299999999999E-14</v>
      </c>
      <c r="H157" s="2"/>
    </row>
    <row r="158" spans="1:9" x14ac:dyDescent="0.25">
      <c r="A158" s="1">
        <v>157</v>
      </c>
      <c r="B158" s="1">
        <v>3.0115799999999999</v>
      </c>
      <c r="C158" s="2">
        <v>-0.94315499999999997</v>
      </c>
      <c r="D158" s="2">
        <v>4.7502700000000004</v>
      </c>
      <c r="E158" s="2">
        <v>-6.4100700000000002</v>
      </c>
      <c r="F158" s="2">
        <v>-4.32097</v>
      </c>
      <c r="G158" s="2">
        <v>0.71153599999999995</v>
      </c>
      <c r="H158" s="2"/>
    </row>
    <row r="159" spans="1:9" x14ac:dyDescent="0.25">
      <c r="A159" s="1">
        <v>158</v>
      </c>
      <c r="B159" s="2">
        <v>1.6769700000000001</v>
      </c>
      <c r="C159" s="1">
        <v>-3.0278399999999999</v>
      </c>
      <c r="D159" s="2">
        <v>5.0773200000000003</v>
      </c>
      <c r="E159" s="2">
        <v>-5.7250699999999997</v>
      </c>
      <c r="F159" s="2">
        <v>-3.7720199999999999</v>
      </c>
      <c r="G159" s="2">
        <v>1.36337</v>
      </c>
      <c r="H159" s="2"/>
    </row>
    <row r="160" spans="1:9" x14ac:dyDescent="0.25">
      <c r="A160" s="1">
        <v>159</v>
      </c>
      <c r="B160" s="2">
        <v>0.79661700000000002</v>
      </c>
      <c r="C160" s="1">
        <v>-5.0432100000000002</v>
      </c>
      <c r="D160" s="1">
        <v>4.3945699999999999</v>
      </c>
      <c r="E160" s="2">
        <v>-4.5113099999999999</v>
      </c>
      <c r="F160" s="1">
        <v>-2.8585699999999998</v>
      </c>
      <c r="G160" s="2">
        <v>1.89425</v>
      </c>
      <c r="H160" s="2"/>
    </row>
    <row r="161" spans="1:9" x14ac:dyDescent="0.25">
      <c r="A161" s="1">
        <v>160</v>
      </c>
      <c r="B161" s="2">
        <v>0.28792499999999999</v>
      </c>
      <c r="C161" s="1">
        <v>-7.17089</v>
      </c>
      <c r="D161" s="1">
        <v>2.70181</v>
      </c>
      <c r="E161" s="2">
        <v>-2.6592699999999998</v>
      </c>
      <c r="F161" s="1">
        <v>-1.5989599999999999</v>
      </c>
      <c r="G161" s="2">
        <v>2.2451400000000001</v>
      </c>
      <c r="H161" s="2"/>
      <c r="I161" s="2"/>
    </row>
    <row r="162" spans="1:9" x14ac:dyDescent="0.25">
      <c r="A162" s="1">
        <v>161</v>
      </c>
      <c r="B162" s="2">
        <v>4.7284499999999996</v>
      </c>
      <c r="C162" s="1">
        <v>49.335299999999997</v>
      </c>
      <c r="D162" s="2">
        <v>-10.744999999999999</v>
      </c>
      <c r="E162" s="2">
        <v>-2.2586400000000002</v>
      </c>
      <c r="F162" s="2">
        <v>-1.47255</v>
      </c>
      <c r="G162" s="2">
        <v>-2.83372</v>
      </c>
      <c r="H162" s="2"/>
      <c r="I162" s="2"/>
    </row>
    <row r="163" spans="1:9" x14ac:dyDescent="0.25">
      <c r="A163" s="1">
        <v>162</v>
      </c>
      <c r="B163" s="2">
        <v>8.0815999999999999</v>
      </c>
      <c r="C163" s="1">
        <v>20.401599999999998</v>
      </c>
      <c r="D163" s="2">
        <v>-10.053000000000001</v>
      </c>
      <c r="E163" s="2">
        <v>-3.7690299999999999</v>
      </c>
      <c r="F163" s="2">
        <v>-2.6115499999999998</v>
      </c>
      <c r="G163" s="2">
        <v>-2.3778199999999998</v>
      </c>
      <c r="H163" s="2"/>
      <c r="I163" s="2"/>
    </row>
    <row r="164" spans="1:9" x14ac:dyDescent="0.25">
      <c r="A164" s="1">
        <v>163</v>
      </c>
      <c r="B164" s="2">
        <v>8.6087500000000006</v>
      </c>
      <c r="C164" s="1">
        <v>6.5031800000000004</v>
      </c>
      <c r="D164" s="2">
        <v>-2.9216899999999999</v>
      </c>
      <c r="E164" s="2">
        <v>-4.7359</v>
      </c>
      <c r="F164" s="2">
        <v>-3.4243800000000002</v>
      </c>
      <c r="G164" s="2">
        <v>-1.7018599999999999</v>
      </c>
      <c r="H164" s="2"/>
      <c r="I164" s="2"/>
    </row>
    <row r="165" spans="1:9" x14ac:dyDescent="0.25">
      <c r="A165" s="1">
        <v>164</v>
      </c>
      <c r="B165" s="2">
        <v>5.7899500000000002</v>
      </c>
      <c r="C165" s="2">
        <v>2.1163400000000001</v>
      </c>
      <c r="D165" s="2">
        <v>2.6039099999999999</v>
      </c>
      <c r="E165" s="2">
        <v>-5.2737699999999998</v>
      </c>
      <c r="F165" s="2">
        <v>-3.9050500000000001</v>
      </c>
      <c r="G165" s="2">
        <v>-0.884683</v>
      </c>
      <c r="H165" s="2"/>
      <c r="I165" s="2"/>
    </row>
    <row r="166" spans="1:9" x14ac:dyDescent="0.25">
      <c r="A166" s="1">
        <v>165</v>
      </c>
      <c r="B166" s="2">
        <v>2.6340300000000001</v>
      </c>
      <c r="C166" s="1">
        <v>-8.4794099999999997E-2</v>
      </c>
      <c r="D166" s="2">
        <v>5.1615000000000002</v>
      </c>
      <c r="E166" s="2">
        <v>-5.4469599999999998</v>
      </c>
      <c r="F166" s="2">
        <v>-4.0646500000000003</v>
      </c>
      <c r="G166" s="2">
        <v>-1.52257E-14</v>
      </c>
      <c r="H166" s="2"/>
    </row>
    <row r="167" spans="1:9" x14ac:dyDescent="0.25">
      <c r="A167" s="1">
        <v>166</v>
      </c>
      <c r="B167" s="2">
        <v>0.87834299999999998</v>
      </c>
      <c r="C167" s="2">
        <v>-1.3863099999999999</v>
      </c>
      <c r="D167" s="1">
        <v>5.9888899999999996</v>
      </c>
      <c r="E167" s="2">
        <v>-5.2737699999999998</v>
      </c>
      <c r="F167" s="2">
        <v>-3.9050500000000001</v>
      </c>
      <c r="G167" s="2">
        <v>0.884683</v>
      </c>
      <c r="H167" s="2"/>
    </row>
    <row r="168" spans="1:9" x14ac:dyDescent="0.25">
      <c r="A168" s="1">
        <v>167</v>
      </c>
      <c r="B168" s="2">
        <v>5.8451999999999997E-2</v>
      </c>
      <c r="C168" s="1">
        <v>-2.5451100000000002</v>
      </c>
      <c r="D168" s="2">
        <v>5.7280800000000003</v>
      </c>
      <c r="E168" s="2">
        <v>-4.7359</v>
      </c>
      <c r="F168" s="2">
        <v>-3.4243800000000002</v>
      </c>
      <c r="G168" s="2">
        <v>1.7018599999999999</v>
      </c>
      <c r="H168" s="2"/>
    </row>
    <row r="169" spans="1:9" x14ac:dyDescent="0.25">
      <c r="A169" s="1">
        <v>168</v>
      </c>
      <c r="B169" s="2">
        <v>-0.15779699999999999</v>
      </c>
      <c r="C169" s="1">
        <v>-3.7711700000000001</v>
      </c>
      <c r="D169" s="2">
        <v>4.6598499999999996</v>
      </c>
      <c r="E169" s="2">
        <v>-3.7690299999999999</v>
      </c>
      <c r="F169" s="1">
        <v>-2.6115499999999998</v>
      </c>
      <c r="G169" s="1">
        <v>2.3778199999999998</v>
      </c>
      <c r="H169" s="2"/>
    </row>
    <row r="170" spans="1:9" x14ac:dyDescent="0.25">
      <c r="A170" s="1">
        <v>169</v>
      </c>
      <c r="B170" s="2">
        <v>-0.109386</v>
      </c>
      <c r="C170" s="1">
        <v>-5.0120899999999997</v>
      </c>
      <c r="D170" s="1">
        <v>2.7770700000000001</v>
      </c>
      <c r="E170" s="2">
        <v>-2.2586400000000002</v>
      </c>
      <c r="F170" s="1">
        <v>-1.47255</v>
      </c>
      <c r="G170" s="2">
        <v>2.83372</v>
      </c>
      <c r="H170" s="2"/>
    </row>
    <row r="171" spans="1:9" x14ac:dyDescent="0.25">
      <c r="A171" s="1">
        <v>170</v>
      </c>
      <c r="B171" s="2">
        <v>8.2692999999999994</v>
      </c>
      <c r="C171" s="1">
        <v>45.580599999999997</v>
      </c>
      <c r="D171" s="1">
        <v>-16.306799999999999</v>
      </c>
      <c r="E171" s="2">
        <v>-1.72007</v>
      </c>
      <c r="F171" s="1">
        <v>-1.2524</v>
      </c>
      <c r="G171" s="1">
        <v>-3.3952599999999999</v>
      </c>
      <c r="H171" s="2"/>
      <c r="I171" s="2"/>
    </row>
    <row r="172" spans="1:9" x14ac:dyDescent="0.25">
      <c r="A172" s="1">
        <v>171</v>
      </c>
      <c r="B172" s="2">
        <v>11.7151</v>
      </c>
      <c r="C172" s="1">
        <v>5.9907000000000004</v>
      </c>
      <c r="D172" s="2">
        <v>-7.9339199999999996</v>
      </c>
      <c r="E172" s="2">
        <v>-2.79013</v>
      </c>
      <c r="F172" s="2">
        <v>-2.1647099999999999</v>
      </c>
      <c r="G172" s="1">
        <v>-2.8201499999999999</v>
      </c>
      <c r="H172" s="2"/>
      <c r="I172" s="2"/>
    </row>
    <row r="173" spans="1:9" x14ac:dyDescent="0.25">
      <c r="A173" s="1">
        <v>172</v>
      </c>
      <c r="B173" s="2">
        <v>6.1071400000000002</v>
      </c>
      <c r="C173" s="1">
        <v>1.70265</v>
      </c>
      <c r="D173" s="2">
        <v>2.21923</v>
      </c>
      <c r="E173" s="2">
        <v>-3.46123</v>
      </c>
      <c r="F173" s="2">
        <v>-2.8040400000000001</v>
      </c>
      <c r="G173" s="1">
        <v>-2.0010500000000002</v>
      </c>
      <c r="H173" s="2"/>
      <c r="I173" s="2"/>
    </row>
    <row r="174" spans="1:9" x14ac:dyDescent="0.25">
      <c r="A174" s="1">
        <v>173</v>
      </c>
      <c r="B174" s="2">
        <v>-0.77371400000000001</v>
      </c>
      <c r="C174" s="1">
        <v>-0.240955</v>
      </c>
      <c r="D174" s="2">
        <v>5.5498700000000003</v>
      </c>
      <c r="E174" s="2">
        <v>-3.8297400000000001</v>
      </c>
      <c r="F174" s="2">
        <v>-3.1726200000000002</v>
      </c>
      <c r="G174" s="1">
        <v>-1.03491</v>
      </c>
      <c r="H174" s="2"/>
      <c r="I174" s="2"/>
    </row>
    <row r="175" spans="1:9" x14ac:dyDescent="0.25">
      <c r="A175" s="1">
        <v>174</v>
      </c>
      <c r="B175" s="2">
        <v>-2.8778100000000002</v>
      </c>
      <c r="C175" s="1">
        <v>-0.758073</v>
      </c>
      <c r="D175" s="2">
        <v>6.3858800000000002</v>
      </c>
      <c r="E175" s="2">
        <v>-3.9478399999999998</v>
      </c>
      <c r="F175" s="2">
        <v>-3.2935400000000001</v>
      </c>
      <c r="G175" s="2">
        <v>-2.2292900000000001E-14</v>
      </c>
      <c r="H175" s="2"/>
      <c r="I175" s="2"/>
    </row>
    <row r="176" spans="1:9" x14ac:dyDescent="0.25">
      <c r="A176" s="1">
        <v>175</v>
      </c>
      <c r="B176" s="2">
        <v>-3.1638700000000002</v>
      </c>
      <c r="C176" s="2">
        <v>-1.1818500000000001</v>
      </c>
      <c r="D176" s="2">
        <v>6.1970299999999998</v>
      </c>
      <c r="E176" s="2">
        <v>-3.8297400000000001</v>
      </c>
      <c r="F176" s="2">
        <v>-3.1726200000000002</v>
      </c>
      <c r="G176" s="1">
        <v>1.03491</v>
      </c>
      <c r="H176" s="2"/>
      <c r="I176" s="2"/>
    </row>
    <row r="177" spans="1:9" x14ac:dyDescent="0.25">
      <c r="A177" s="1">
        <v>176</v>
      </c>
      <c r="B177" s="2">
        <v>-2.5500799999999999</v>
      </c>
      <c r="C177" s="2">
        <v>-1.6657999999999999</v>
      </c>
      <c r="D177" s="1">
        <v>5.3968299999999996</v>
      </c>
      <c r="E177" s="2">
        <v>-3.46123</v>
      </c>
      <c r="F177" s="2">
        <v>-2.8040400000000001</v>
      </c>
      <c r="G177" s="1">
        <v>2.0010500000000002</v>
      </c>
      <c r="H177" s="2"/>
    </row>
    <row r="178" spans="1:9" x14ac:dyDescent="0.25">
      <c r="A178" s="1">
        <v>177</v>
      </c>
      <c r="B178" s="2">
        <v>-1.60073</v>
      </c>
      <c r="C178" s="1">
        <v>-2.3052600000000001</v>
      </c>
      <c r="D178" s="2">
        <v>4.0995200000000001</v>
      </c>
      <c r="E178" s="2">
        <v>-2.79013</v>
      </c>
      <c r="F178" s="2">
        <v>-2.1647099999999999</v>
      </c>
      <c r="G178" s="1">
        <v>2.8201499999999999</v>
      </c>
      <c r="H178" s="2"/>
    </row>
    <row r="179" spans="1:9" x14ac:dyDescent="0.25">
      <c r="A179" s="1">
        <v>178</v>
      </c>
      <c r="B179" s="2">
        <v>-0.70212600000000003</v>
      </c>
      <c r="C179" s="1">
        <v>-2.93954</v>
      </c>
      <c r="D179" s="2">
        <v>2.3048199999999999</v>
      </c>
      <c r="E179" s="2">
        <v>-1.72007</v>
      </c>
      <c r="F179" s="1">
        <v>-1.2524</v>
      </c>
      <c r="G179" s="1">
        <v>3.3952599999999999</v>
      </c>
      <c r="H179" s="2"/>
    </row>
    <row r="180" spans="1:9" x14ac:dyDescent="0.25">
      <c r="A180" s="1">
        <v>179</v>
      </c>
      <c r="B180" s="2">
        <v>18.6708</v>
      </c>
      <c r="C180" s="1">
        <v>2.9809700000000001</v>
      </c>
      <c r="D180" s="1">
        <v>-15.290900000000001</v>
      </c>
      <c r="E180" s="2">
        <v>-1.0045200000000001</v>
      </c>
      <c r="F180" s="1">
        <v>-0.84162199999999998</v>
      </c>
      <c r="G180" s="1">
        <v>-3.8327900000000001</v>
      </c>
      <c r="H180" s="2"/>
      <c r="I180" s="2"/>
    </row>
    <row r="181" spans="1:9" x14ac:dyDescent="0.25">
      <c r="A181" s="1">
        <v>180</v>
      </c>
      <c r="B181" s="2">
        <v>0.86197000000000001</v>
      </c>
      <c r="C181" s="1">
        <v>1.30287</v>
      </c>
      <c r="D181" s="1">
        <v>1.91926</v>
      </c>
      <c r="E181" s="2">
        <v>-1.5611699999999999</v>
      </c>
      <c r="F181" s="1">
        <v>-1.39002</v>
      </c>
      <c r="G181" s="1">
        <v>-3.15584</v>
      </c>
      <c r="H181" s="2"/>
      <c r="I181" s="2"/>
    </row>
    <row r="182" spans="1:9" x14ac:dyDescent="0.25">
      <c r="A182" s="1">
        <v>181</v>
      </c>
      <c r="B182" s="2">
        <v>-14.5946</v>
      </c>
      <c r="C182" s="1">
        <v>-0.90499600000000002</v>
      </c>
      <c r="D182" s="2">
        <v>5.5744199999999999</v>
      </c>
      <c r="E182" s="2">
        <v>-1.89211</v>
      </c>
      <c r="F182" s="1">
        <v>-1.7493099999999999</v>
      </c>
      <c r="G182" s="1">
        <v>-2.2160700000000002</v>
      </c>
      <c r="H182" s="2"/>
      <c r="I182" s="2"/>
    </row>
    <row r="183" spans="1:9" x14ac:dyDescent="0.25">
      <c r="A183" s="1">
        <v>182</v>
      </c>
      <c r="B183" s="2">
        <v>-14.1105</v>
      </c>
      <c r="C183" s="1">
        <v>-0.59307699999999997</v>
      </c>
      <c r="D183" s="2">
        <v>5.4200499999999998</v>
      </c>
      <c r="E183" s="2">
        <v>-2.0784899999999999</v>
      </c>
      <c r="F183" s="1">
        <v>-1.9524600000000001</v>
      </c>
      <c r="G183" s="1">
        <v>-1.1403099999999999</v>
      </c>
      <c r="H183" s="2"/>
      <c r="I183" s="2"/>
    </row>
    <row r="184" spans="1:9" x14ac:dyDescent="0.25">
      <c r="A184" s="1">
        <v>183</v>
      </c>
      <c r="B184" s="2">
        <v>-11.480499999999999</v>
      </c>
      <c r="C184" s="1">
        <v>-0.59132499999999999</v>
      </c>
      <c r="D184" s="2">
        <v>4.9295499999999999</v>
      </c>
      <c r="E184" s="2">
        <v>-2.1372499999999999</v>
      </c>
      <c r="F184" s="1">
        <v>-2.0182500000000001</v>
      </c>
      <c r="G184" s="2">
        <v>-2.9104299999999999E-14</v>
      </c>
      <c r="H184" s="2"/>
      <c r="I184" s="2"/>
    </row>
    <row r="185" spans="1:9" x14ac:dyDescent="0.25">
      <c r="A185" s="1">
        <v>184</v>
      </c>
      <c r="B185" s="2">
        <v>-8.3467400000000005</v>
      </c>
      <c r="C185" s="1">
        <v>-0.60285100000000003</v>
      </c>
      <c r="D185" s="2">
        <v>4.2947300000000004</v>
      </c>
      <c r="E185" s="2">
        <v>-2.0784899999999999</v>
      </c>
      <c r="F185" s="1">
        <v>-1.9524600000000001</v>
      </c>
      <c r="G185" s="1">
        <v>1.1403099999999999</v>
      </c>
      <c r="H185" s="2"/>
      <c r="I185" s="2"/>
    </row>
    <row r="186" spans="1:9" x14ac:dyDescent="0.25">
      <c r="A186" s="1">
        <v>185</v>
      </c>
      <c r="B186" s="2">
        <v>-5.4371499999999999</v>
      </c>
      <c r="C186" s="1">
        <v>-0.743838</v>
      </c>
      <c r="D186" s="1">
        <v>3.5148100000000002</v>
      </c>
      <c r="E186" s="2">
        <v>-1.89211</v>
      </c>
      <c r="F186" s="1">
        <v>-1.7493099999999999</v>
      </c>
      <c r="G186" s="1">
        <v>2.2160700000000002</v>
      </c>
      <c r="H186" s="2"/>
      <c r="I186" s="2"/>
    </row>
    <row r="187" spans="1:9" x14ac:dyDescent="0.25">
      <c r="A187" s="1">
        <v>186</v>
      </c>
      <c r="B187" s="2">
        <v>-3.0214500000000002</v>
      </c>
      <c r="C187" s="1">
        <v>-0.99565000000000003</v>
      </c>
      <c r="D187" s="1">
        <v>2.5047100000000002</v>
      </c>
      <c r="E187" s="2">
        <v>-1.5611699999999999</v>
      </c>
      <c r="F187" s="1">
        <v>-1.39002</v>
      </c>
      <c r="G187" s="1">
        <v>3.15584</v>
      </c>
      <c r="H187" s="2"/>
      <c r="I187" s="2"/>
    </row>
    <row r="188" spans="1:9" x14ac:dyDescent="0.25">
      <c r="A188" s="1">
        <v>187</v>
      </c>
      <c r="B188" s="2">
        <v>-1.2617400000000001</v>
      </c>
      <c r="C188" s="1">
        <v>-1.26884</v>
      </c>
      <c r="D188" s="2">
        <v>1.27213</v>
      </c>
      <c r="E188" s="2">
        <v>-1.0045200000000001</v>
      </c>
      <c r="F188" s="1">
        <v>-0.84162199999999998</v>
      </c>
      <c r="G188" s="1">
        <v>3.8327900000000001</v>
      </c>
      <c r="H188" s="2"/>
      <c r="I188" s="2"/>
    </row>
    <row r="189" spans="1:9" x14ac:dyDescent="0.25">
      <c r="B189" s="2"/>
      <c r="D189" s="2"/>
      <c r="E189" s="2"/>
      <c r="H189" s="2"/>
    </row>
    <row r="190" spans="1:9" x14ac:dyDescent="0.25">
      <c r="B190" s="2"/>
      <c r="H190" s="2"/>
    </row>
    <row r="191" spans="1:9" x14ac:dyDescent="0.25">
      <c r="B191" s="2"/>
      <c r="D191" s="2"/>
      <c r="G191" s="2"/>
      <c r="H191" s="2"/>
      <c r="I191" s="2"/>
    </row>
    <row r="192" spans="1:9" x14ac:dyDescent="0.25">
      <c r="B192" s="2"/>
      <c r="E192" s="2"/>
      <c r="G192" s="2"/>
      <c r="H192" s="2"/>
    </row>
    <row r="193" spans="2:9" x14ac:dyDescent="0.25">
      <c r="B193" s="2"/>
      <c r="E193" s="2"/>
      <c r="G193" s="2"/>
      <c r="H193" s="2"/>
    </row>
    <row r="194" spans="2:9" x14ac:dyDescent="0.25">
      <c r="E194" s="2"/>
      <c r="G194" s="2"/>
    </row>
    <row r="195" spans="2:9" x14ac:dyDescent="0.25">
      <c r="B195" s="2"/>
      <c r="E195" s="2"/>
      <c r="G195" s="2"/>
      <c r="H195" s="2"/>
    </row>
    <row r="196" spans="2:9" x14ac:dyDescent="0.25">
      <c r="E196" s="2"/>
      <c r="G196" s="2"/>
    </row>
    <row r="197" spans="2:9" x14ac:dyDescent="0.25">
      <c r="E197" s="2"/>
      <c r="G197" s="2"/>
      <c r="H197" s="2"/>
    </row>
    <row r="198" spans="2:9" x14ac:dyDescent="0.25">
      <c r="E198" s="2"/>
      <c r="G198" s="2"/>
    </row>
    <row r="199" spans="2:9" x14ac:dyDescent="0.25">
      <c r="E199" s="2"/>
      <c r="G199" s="2"/>
      <c r="H199" s="2"/>
    </row>
    <row r="200" spans="2:9" x14ac:dyDescent="0.25">
      <c r="E200" s="2"/>
      <c r="G200" s="2"/>
      <c r="H200" s="2"/>
    </row>
    <row r="201" spans="2:9" x14ac:dyDescent="0.25">
      <c r="E201" s="2"/>
      <c r="G201" s="2"/>
      <c r="H201" s="2"/>
    </row>
    <row r="202" spans="2:9" x14ac:dyDescent="0.25">
      <c r="E202" s="2"/>
      <c r="G202" s="2"/>
      <c r="H202" s="2"/>
    </row>
    <row r="203" spans="2:9" x14ac:dyDescent="0.25">
      <c r="E203" s="2"/>
      <c r="G203" s="2"/>
      <c r="I203" s="2"/>
    </row>
    <row r="204" spans="2:9" x14ac:dyDescent="0.25">
      <c r="E204" s="2"/>
      <c r="G204" s="2"/>
      <c r="H204" s="2"/>
    </row>
    <row r="205" spans="2:9" x14ac:dyDescent="0.25">
      <c r="B205" s="2"/>
      <c r="E205" s="2"/>
      <c r="G205" s="2"/>
    </row>
    <row r="206" spans="2:9" x14ac:dyDescent="0.25">
      <c r="B206" s="2"/>
      <c r="E206" s="2"/>
      <c r="G206" s="2"/>
      <c r="H206" s="2"/>
    </row>
    <row r="207" spans="2:9" x14ac:dyDescent="0.25">
      <c r="B207" s="2"/>
      <c r="E207" s="2"/>
      <c r="G207" s="2"/>
      <c r="H207" s="2"/>
    </row>
    <row r="208" spans="2:9" x14ac:dyDescent="0.25">
      <c r="B208" s="2"/>
      <c r="E208" s="2"/>
      <c r="H208" s="2"/>
    </row>
    <row r="209" spans="2:9" x14ac:dyDescent="0.25">
      <c r="B209" s="2"/>
      <c r="E209" s="2"/>
      <c r="G209" s="2"/>
      <c r="H209" s="2"/>
    </row>
    <row r="210" spans="2:9" x14ac:dyDescent="0.25">
      <c r="B210" s="2"/>
      <c r="E210" s="2"/>
      <c r="H210" s="2"/>
    </row>
    <row r="211" spans="2:9" x14ac:dyDescent="0.25">
      <c r="B211" s="2"/>
      <c r="D211" s="2"/>
      <c r="E211" s="2"/>
      <c r="G211" s="2"/>
      <c r="H211" s="2"/>
    </row>
    <row r="212" spans="2:9" x14ac:dyDescent="0.25">
      <c r="B212" s="2"/>
      <c r="D212" s="2"/>
      <c r="G212" s="2"/>
      <c r="H212" s="2"/>
      <c r="I212" s="2"/>
    </row>
    <row r="213" spans="2:9" x14ac:dyDescent="0.25">
      <c r="B213" s="2"/>
      <c r="D213" s="2"/>
      <c r="E213" s="2"/>
      <c r="G213" s="2"/>
      <c r="H213" s="2"/>
    </row>
    <row r="214" spans="2:9" x14ac:dyDescent="0.25">
      <c r="B214" s="2"/>
      <c r="D214" s="2"/>
      <c r="E214" s="2"/>
      <c r="F214" s="2"/>
      <c r="G214" s="2"/>
      <c r="H214" s="2"/>
    </row>
    <row r="215" spans="2:9" x14ac:dyDescent="0.25">
      <c r="B215" s="2"/>
      <c r="D215" s="2"/>
      <c r="E215" s="2"/>
      <c r="F215" s="2"/>
      <c r="G215" s="2"/>
      <c r="H215" s="2"/>
    </row>
    <row r="216" spans="2:9" x14ac:dyDescent="0.25">
      <c r="B216" s="2"/>
      <c r="D216" s="2"/>
      <c r="E216" s="2"/>
      <c r="F216" s="2"/>
      <c r="G216" s="2"/>
      <c r="H216" s="2"/>
    </row>
    <row r="217" spans="2:9" x14ac:dyDescent="0.25">
      <c r="E217" s="2"/>
      <c r="G217" s="2"/>
      <c r="H217" s="2"/>
      <c r="I217" s="2"/>
    </row>
    <row r="218" spans="2:9" x14ac:dyDescent="0.25">
      <c r="B218" s="2"/>
      <c r="D218" s="2"/>
      <c r="E218" s="2"/>
      <c r="F218" s="2"/>
      <c r="G218" s="2"/>
      <c r="H218" s="2"/>
      <c r="I218" s="2"/>
    </row>
    <row r="219" spans="2:9" x14ac:dyDescent="0.25">
      <c r="E219" s="2"/>
      <c r="G219" s="2"/>
      <c r="H219" s="2"/>
      <c r="I219" s="2"/>
    </row>
    <row r="220" spans="2:9" x14ac:dyDescent="0.25">
      <c r="D220" s="2"/>
      <c r="E220" s="2"/>
      <c r="F220" s="2"/>
      <c r="G220" s="2"/>
      <c r="H220" s="2"/>
      <c r="I220" s="2"/>
    </row>
    <row r="221" spans="2:9" x14ac:dyDescent="0.25">
      <c r="E221" s="2"/>
      <c r="G221" s="2"/>
      <c r="I221" s="2"/>
    </row>
    <row r="222" spans="2:9" x14ac:dyDescent="0.25">
      <c r="E222" s="2"/>
      <c r="F222" s="2"/>
      <c r="G222" s="2"/>
      <c r="I222" s="2"/>
    </row>
    <row r="223" spans="2:9" x14ac:dyDescent="0.25">
      <c r="B223" s="2"/>
      <c r="E223" s="2"/>
      <c r="G223" s="2"/>
      <c r="I223" s="2"/>
    </row>
    <row r="224" spans="2:9" x14ac:dyDescent="0.25">
      <c r="E224" s="2"/>
      <c r="F224" s="2"/>
      <c r="G224" s="2"/>
      <c r="I224" s="2"/>
    </row>
    <row r="225" spans="2:9" x14ac:dyDescent="0.25">
      <c r="B225" s="2"/>
      <c r="E225" s="2"/>
      <c r="G225" s="2"/>
      <c r="H225" s="2"/>
      <c r="I225" s="2"/>
    </row>
    <row r="226" spans="2:9" x14ac:dyDescent="0.25">
      <c r="B226" s="2"/>
      <c r="E226" s="2"/>
      <c r="F226" s="2"/>
      <c r="G226" s="2"/>
      <c r="H226" s="2"/>
      <c r="I226" s="2"/>
    </row>
    <row r="227" spans="2:9" x14ac:dyDescent="0.25">
      <c r="B227" s="2"/>
      <c r="E227" s="2"/>
      <c r="G227" s="2"/>
      <c r="H227" s="2"/>
      <c r="I227" s="2"/>
    </row>
    <row r="228" spans="2:9" x14ac:dyDescent="0.25">
      <c r="B228" s="2"/>
      <c r="E228" s="2"/>
      <c r="G228" s="2"/>
      <c r="H228" s="2"/>
      <c r="I228" s="2"/>
    </row>
    <row r="229" spans="2:9" x14ac:dyDescent="0.25">
      <c r="B229" s="2"/>
      <c r="E229" s="2"/>
      <c r="H229" s="2"/>
      <c r="I229" s="2"/>
    </row>
    <row r="230" spans="2:9" x14ac:dyDescent="0.25">
      <c r="B230" s="2"/>
      <c r="E230" s="2"/>
      <c r="H230" s="2"/>
      <c r="I230" s="2"/>
    </row>
    <row r="231" spans="2:9" x14ac:dyDescent="0.25">
      <c r="B231" s="2"/>
      <c r="E231" s="2"/>
      <c r="H231" s="2"/>
    </row>
    <row r="232" spans="2:9" x14ac:dyDescent="0.25">
      <c r="B232" s="2"/>
      <c r="D232" s="2"/>
      <c r="E232" s="2"/>
      <c r="F232" s="2"/>
      <c r="G232" s="2"/>
      <c r="H232" s="2"/>
    </row>
    <row r="233" spans="2:9" x14ac:dyDescent="0.25">
      <c r="B233" s="2"/>
      <c r="D233" s="2"/>
      <c r="G233" s="2"/>
      <c r="H233" s="2"/>
      <c r="I233" s="2"/>
    </row>
    <row r="234" spans="2:9" x14ac:dyDescent="0.25">
      <c r="B234" s="2"/>
      <c r="D234" s="2"/>
      <c r="E234" s="2"/>
      <c r="F234" s="2"/>
      <c r="G234" s="2"/>
      <c r="H234" s="2"/>
    </row>
    <row r="235" spans="2:9" x14ac:dyDescent="0.25">
      <c r="B235" s="2"/>
      <c r="D235" s="2"/>
      <c r="E235" s="2"/>
      <c r="F235" s="2"/>
      <c r="G235" s="2"/>
      <c r="H235" s="2"/>
    </row>
    <row r="236" spans="2:9" x14ac:dyDescent="0.25">
      <c r="B236" s="2"/>
      <c r="D236" s="2"/>
      <c r="E236" s="2"/>
      <c r="F236" s="2"/>
      <c r="G236" s="2"/>
      <c r="H236" s="2"/>
      <c r="I236" s="2"/>
    </row>
    <row r="237" spans="2:9" x14ac:dyDescent="0.25">
      <c r="B237" s="2"/>
      <c r="D237" s="2"/>
      <c r="E237" s="2"/>
      <c r="F237" s="2"/>
      <c r="G237" s="2"/>
      <c r="H237" s="2"/>
    </row>
    <row r="238" spans="2:9" x14ac:dyDescent="0.25">
      <c r="B238" s="2"/>
      <c r="D238" s="2"/>
      <c r="E238" s="2"/>
      <c r="F238" s="2"/>
      <c r="G238" s="2"/>
      <c r="H238" s="2"/>
      <c r="I238" s="2"/>
    </row>
    <row r="239" spans="2:9" x14ac:dyDescent="0.25">
      <c r="B239" s="2"/>
      <c r="D239" s="2"/>
      <c r="E239" s="2"/>
      <c r="F239" s="2"/>
      <c r="G239" s="2"/>
      <c r="H239" s="2"/>
      <c r="I239" s="2"/>
    </row>
    <row r="240" spans="2:9" x14ac:dyDescent="0.25"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E242" s="2"/>
      <c r="F242" s="2"/>
      <c r="G242" s="2"/>
      <c r="I242" s="2"/>
    </row>
    <row r="243" spans="2:9" x14ac:dyDescent="0.25">
      <c r="D243" s="2"/>
      <c r="E243" s="2"/>
      <c r="F243" s="2"/>
      <c r="G243" s="2"/>
      <c r="I243" s="2"/>
    </row>
    <row r="244" spans="2:9" x14ac:dyDescent="0.25">
      <c r="B244" s="2"/>
      <c r="E244" s="2"/>
      <c r="F244" s="2"/>
      <c r="G244" s="2"/>
      <c r="H244" s="2"/>
      <c r="I244" s="2"/>
    </row>
    <row r="245" spans="2:9" x14ac:dyDescent="0.25">
      <c r="B245" s="2"/>
      <c r="D245" s="2"/>
      <c r="E245" s="2"/>
      <c r="F245" s="2"/>
      <c r="G245" s="2"/>
      <c r="I245" s="2"/>
    </row>
    <row r="246" spans="2:9" x14ac:dyDescent="0.25">
      <c r="B246" s="2"/>
      <c r="E246" s="2"/>
      <c r="F246" s="2"/>
      <c r="G246" s="2"/>
      <c r="H246" s="2"/>
      <c r="I246" s="2"/>
    </row>
    <row r="247" spans="2:9" x14ac:dyDescent="0.25">
      <c r="B247" s="2"/>
      <c r="D247" s="2"/>
      <c r="E247" s="2"/>
      <c r="F247" s="2"/>
      <c r="G247" s="2"/>
      <c r="H247" s="2"/>
      <c r="I247" s="2"/>
    </row>
    <row r="248" spans="2:9" x14ac:dyDescent="0.25">
      <c r="B248" s="2"/>
      <c r="E248" s="2"/>
      <c r="H248" s="2"/>
      <c r="I248" s="2"/>
    </row>
    <row r="249" spans="2:9" x14ac:dyDescent="0.25">
      <c r="B249" s="2"/>
      <c r="D249" s="2"/>
      <c r="E249" s="2"/>
      <c r="F249" s="2"/>
      <c r="G249" s="2"/>
      <c r="H249" s="2"/>
      <c r="I249" s="2"/>
    </row>
    <row r="250" spans="2:9" x14ac:dyDescent="0.25">
      <c r="B250" s="2"/>
      <c r="E250" s="2"/>
      <c r="H250" s="2"/>
      <c r="I250" s="2"/>
    </row>
    <row r="251" spans="2:9" x14ac:dyDescent="0.25">
      <c r="B251" s="2"/>
      <c r="D251" s="2"/>
      <c r="E251" s="2"/>
      <c r="H251" s="2"/>
      <c r="I251" s="2"/>
    </row>
    <row r="252" spans="2:9" x14ac:dyDescent="0.25">
      <c r="B252" s="2"/>
      <c r="C252" s="2"/>
      <c r="D252" s="2"/>
      <c r="E252" s="2"/>
      <c r="H252" s="2"/>
    </row>
    <row r="253" spans="2:9" x14ac:dyDescent="0.25">
      <c r="B253" s="2"/>
      <c r="D253" s="2"/>
      <c r="E253" s="2"/>
      <c r="F253" s="2"/>
      <c r="G253" s="2"/>
      <c r="H253" s="2"/>
    </row>
    <row r="254" spans="2:9" x14ac:dyDescent="0.25">
      <c r="B254" s="2"/>
      <c r="D254" s="2"/>
      <c r="F254" s="2"/>
      <c r="G254" s="2"/>
      <c r="H254" s="2"/>
      <c r="I254" s="2"/>
    </row>
    <row r="255" spans="2:9" x14ac:dyDescent="0.25">
      <c r="B255" s="2"/>
      <c r="D255" s="2"/>
      <c r="E255" s="2"/>
      <c r="F255" s="2"/>
      <c r="G255" s="2"/>
      <c r="H255" s="2"/>
    </row>
    <row r="256" spans="2:9" x14ac:dyDescent="0.25">
      <c r="B256" s="2"/>
      <c r="D256" s="2"/>
      <c r="E256" s="2"/>
      <c r="F256" s="2"/>
      <c r="G256" s="2"/>
      <c r="H256" s="2"/>
    </row>
    <row r="257" spans="2:9" x14ac:dyDescent="0.25">
      <c r="B257" s="2"/>
      <c r="D257" s="2"/>
      <c r="E257" s="2"/>
      <c r="F257" s="2"/>
      <c r="G257" s="2"/>
      <c r="H257" s="2"/>
    </row>
    <row r="258" spans="2:9" x14ac:dyDescent="0.25">
      <c r="B258" s="2"/>
      <c r="D258" s="2"/>
      <c r="E258" s="2"/>
      <c r="F258" s="2"/>
      <c r="G258" s="2"/>
      <c r="H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  <row r="260" spans="2:9" x14ac:dyDescent="0.25">
      <c r="B260" s="2"/>
      <c r="D260" s="2"/>
      <c r="E260" s="2"/>
      <c r="F260" s="2"/>
      <c r="G260" s="2"/>
      <c r="H260" s="2"/>
    </row>
    <row r="261" spans="2:9" x14ac:dyDescent="0.25">
      <c r="C261" s="2"/>
      <c r="D261" s="2"/>
      <c r="E261" s="2"/>
      <c r="F261" s="2"/>
      <c r="G261" s="2"/>
      <c r="H261" s="2"/>
      <c r="I261" s="2"/>
    </row>
    <row r="262" spans="2:9" x14ac:dyDescent="0.25">
      <c r="B262" s="2"/>
      <c r="C262" s="2"/>
      <c r="D262" s="2"/>
      <c r="E262" s="2"/>
      <c r="F262" s="2"/>
      <c r="G262" s="2"/>
      <c r="H262" s="2"/>
      <c r="I262" s="2"/>
    </row>
    <row r="263" spans="2:9" x14ac:dyDescent="0.25">
      <c r="B263" s="2"/>
      <c r="D263" s="2"/>
      <c r="E263" s="2"/>
      <c r="F263" s="2"/>
      <c r="G263" s="2"/>
      <c r="I263" s="2"/>
    </row>
    <row r="264" spans="2:9" x14ac:dyDescent="0.25">
      <c r="D264" s="2"/>
      <c r="E264" s="2"/>
      <c r="F264" s="2"/>
      <c r="G264" s="2"/>
      <c r="I264" s="2"/>
    </row>
    <row r="265" spans="2:9" x14ac:dyDescent="0.25">
      <c r="B265" s="2"/>
      <c r="D265" s="2"/>
      <c r="E265" s="2"/>
      <c r="F265" s="2"/>
      <c r="G265" s="2"/>
      <c r="H265" s="2"/>
      <c r="I265" s="2"/>
    </row>
    <row r="266" spans="2:9" x14ac:dyDescent="0.25">
      <c r="B266" s="2"/>
      <c r="D266" s="2"/>
      <c r="E266" s="2"/>
      <c r="F266" s="2"/>
      <c r="G266" s="2"/>
      <c r="I266" s="2"/>
    </row>
    <row r="267" spans="2:9" x14ac:dyDescent="0.25">
      <c r="B267" s="2"/>
      <c r="D267" s="2"/>
      <c r="E267" s="2"/>
      <c r="F267" s="2"/>
      <c r="G267" s="2"/>
      <c r="H267" s="2"/>
      <c r="I267" s="2"/>
    </row>
    <row r="268" spans="2:9" x14ac:dyDescent="0.25">
      <c r="B268" s="2"/>
      <c r="D268" s="2"/>
      <c r="E268" s="2"/>
      <c r="F268" s="2"/>
      <c r="G268" s="2"/>
      <c r="H268" s="2"/>
      <c r="I268" s="2"/>
    </row>
    <row r="269" spans="2:9" x14ac:dyDescent="0.25">
      <c r="B269" s="2"/>
      <c r="D269" s="2"/>
      <c r="E269" s="2"/>
      <c r="F269" s="2"/>
      <c r="H269" s="2"/>
      <c r="I269" s="2"/>
    </row>
    <row r="270" spans="2:9" x14ac:dyDescent="0.25">
      <c r="B270" s="2"/>
      <c r="D270" s="2"/>
      <c r="E270" s="2"/>
      <c r="F270" s="2"/>
      <c r="G270" s="2"/>
      <c r="H270" s="2"/>
      <c r="I270" s="2"/>
    </row>
    <row r="271" spans="2:9" x14ac:dyDescent="0.25">
      <c r="B271" s="2"/>
      <c r="D271" s="2"/>
      <c r="E271" s="2"/>
      <c r="H271" s="2"/>
      <c r="I271" s="2"/>
    </row>
    <row r="272" spans="2:9" x14ac:dyDescent="0.25">
      <c r="B272" s="2"/>
      <c r="D272" s="2"/>
      <c r="E272" s="2"/>
      <c r="F272" s="2"/>
      <c r="H272" s="2"/>
      <c r="I272" s="2"/>
    </row>
    <row r="273" spans="2:9" x14ac:dyDescent="0.25">
      <c r="B273" s="2"/>
      <c r="C273" s="2"/>
      <c r="D273" s="2"/>
      <c r="E273" s="2"/>
      <c r="H273" s="2"/>
    </row>
    <row r="274" spans="2:9" x14ac:dyDescent="0.25">
      <c r="B274" s="2"/>
      <c r="D274" s="2"/>
      <c r="E274" s="2"/>
      <c r="F274" s="2"/>
      <c r="G274" s="2"/>
      <c r="H274" s="2"/>
    </row>
    <row r="275" spans="2:9" x14ac:dyDescent="0.25">
      <c r="B275" s="2"/>
      <c r="D275" s="2"/>
      <c r="F275" s="2"/>
      <c r="G275" s="2"/>
      <c r="H275" s="2"/>
      <c r="I275" s="2"/>
    </row>
    <row r="276" spans="2:9" x14ac:dyDescent="0.25">
      <c r="B276" s="2"/>
      <c r="D276" s="2"/>
      <c r="E276" s="2"/>
      <c r="F276" s="2"/>
      <c r="G276" s="2"/>
      <c r="H276" s="2"/>
    </row>
    <row r="277" spans="2:9" x14ac:dyDescent="0.25">
      <c r="B277" s="2"/>
      <c r="D277" s="2"/>
      <c r="E277" s="2"/>
      <c r="F277" s="2"/>
      <c r="G277" s="2"/>
      <c r="H277" s="2"/>
    </row>
    <row r="278" spans="2:9" x14ac:dyDescent="0.25">
      <c r="B278" s="2"/>
      <c r="C278" s="2"/>
      <c r="D278" s="2"/>
      <c r="E278" s="2"/>
      <c r="F278" s="2"/>
      <c r="G278" s="2"/>
      <c r="H278" s="2"/>
    </row>
    <row r="279" spans="2:9" x14ac:dyDescent="0.25">
      <c r="B279" s="2"/>
      <c r="C279" s="2"/>
      <c r="D279" s="2"/>
      <c r="E279" s="2"/>
      <c r="F279" s="2"/>
      <c r="G279" s="2"/>
      <c r="H279" s="2"/>
    </row>
    <row r="280" spans="2:9" x14ac:dyDescent="0.25">
      <c r="B280" s="2"/>
      <c r="D280" s="2"/>
      <c r="E280" s="2"/>
      <c r="F280" s="2"/>
      <c r="G280" s="2"/>
      <c r="H280" s="2"/>
    </row>
    <row r="281" spans="2:9" x14ac:dyDescent="0.25">
      <c r="B281" s="2"/>
      <c r="C281" s="2"/>
      <c r="E281" s="2"/>
      <c r="F281" s="2"/>
      <c r="G281" s="2"/>
      <c r="H281" s="2"/>
    </row>
    <row r="282" spans="2:9" x14ac:dyDescent="0.25">
      <c r="B282" s="2"/>
      <c r="C282" s="2"/>
      <c r="D282" s="2"/>
      <c r="E282" s="2"/>
      <c r="F282" s="2"/>
      <c r="G282" s="2"/>
      <c r="H282" s="2"/>
      <c r="I282" s="2"/>
    </row>
    <row r="283" spans="2:9" x14ac:dyDescent="0.25">
      <c r="B283" s="2"/>
      <c r="D283" s="2"/>
      <c r="E283" s="2"/>
      <c r="F283" s="2"/>
      <c r="G283" s="2"/>
      <c r="H283" s="2"/>
    </row>
    <row r="284" spans="2:9" x14ac:dyDescent="0.25">
      <c r="B284" s="2"/>
      <c r="C284" s="2"/>
      <c r="D284" s="2"/>
      <c r="E284" s="2"/>
      <c r="F284" s="2"/>
      <c r="G284" s="2"/>
      <c r="I284" s="2"/>
    </row>
    <row r="285" spans="2:9" x14ac:dyDescent="0.25">
      <c r="B285" s="2"/>
      <c r="C285" s="2"/>
      <c r="D285" s="2"/>
      <c r="E285" s="2"/>
      <c r="F285" s="2"/>
      <c r="G285" s="2"/>
    </row>
    <row r="286" spans="2:9" x14ac:dyDescent="0.25">
      <c r="B286" s="2"/>
      <c r="D286" s="2"/>
      <c r="E286" s="2"/>
      <c r="F286" s="2"/>
      <c r="G286" s="2"/>
      <c r="H286" s="2"/>
      <c r="I286" s="2"/>
    </row>
    <row r="287" spans="2:9" x14ac:dyDescent="0.25">
      <c r="B287" s="2"/>
      <c r="C287" s="2"/>
      <c r="D287" s="2"/>
      <c r="E287" s="2"/>
      <c r="F287" s="2"/>
      <c r="G287" s="2"/>
      <c r="I287" s="2"/>
    </row>
    <row r="288" spans="2:9" x14ac:dyDescent="0.25">
      <c r="B288" s="2"/>
      <c r="D288" s="2"/>
      <c r="E288" s="2"/>
      <c r="F288" s="2"/>
      <c r="G288" s="2"/>
      <c r="H288" s="2"/>
      <c r="I288" s="2"/>
    </row>
    <row r="289" spans="2:9" x14ac:dyDescent="0.25">
      <c r="B289" s="2"/>
      <c r="D289" s="2"/>
      <c r="E289" s="2"/>
      <c r="F289" s="2"/>
      <c r="G289" s="2"/>
      <c r="H289" s="2"/>
      <c r="I289" s="2"/>
    </row>
    <row r="290" spans="2:9" x14ac:dyDescent="0.25">
      <c r="B290" s="2"/>
      <c r="D290" s="2"/>
      <c r="E290" s="2"/>
      <c r="F290" s="2"/>
      <c r="H290" s="2"/>
      <c r="I290" s="2"/>
    </row>
    <row r="291" spans="2:9" x14ac:dyDescent="0.25">
      <c r="B291" s="2"/>
      <c r="D291" s="2"/>
      <c r="E291" s="2"/>
      <c r="F291" s="2"/>
      <c r="G291" s="2"/>
      <c r="H291" s="2"/>
      <c r="I291" s="2"/>
    </row>
    <row r="292" spans="2:9" x14ac:dyDescent="0.25">
      <c r="B292" s="2"/>
      <c r="D292" s="2"/>
      <c r="E292" s="2"/>
      <c r="H292" s="2"/>
      <c r="I292" s="2"/>
    </row>
    <row r="293" spans="2:9" x14ac:dyDescent="0.25">
      <c r="B293" s="2"/>
      <c r="D293" s="2"/>
      <c r="E293" s="2"/>
      <c r="F293" s="2"/>
      <c r="H293" s="2"/>
      <c r="I293" s="2"/>
    </row>
    <row r="294" spans="2:9" x14ac:dyDescent="0.25">
      <c r="B294" s="2"/>
      <c r="D294" s="2"/>
      <c r="E294" s="2"/>
      <c r="H294" s="2"/>
    </row>
    <row r="295" spans="2:9" x14ac:dyDescent="0.25">
      <c r="B295" s="2"/>
      <c r="E295" s="2"/>
      <c r="F295" s="2"/>
      <c r="G295" s="2"/>
      <c r="H295" s="2"/>
    </row>
    <row r="296" spans="2:9" x14ac:dyDescent="0.25">
      <c r="B296" s="2"/>
      <c r="E296" s="2"/>
      <c r="F296" s="2"/>
      <c r="G296" s="2"/>
      <c r="H296" s="2"/>
      <c r="I296" s="2"/>
    </row>
    <row r="297" spans="2:9" x14ac:dyDescent="0.25">
      <c r="B297" s="2"/>
      <c r="E297" s="2"/>
      <c r="F297" s="2"/>
      <c r="G297" s="2"/>
      <c r="H297" s="2"/>
    </row>
    <row r="298" spans="2:9" x14ac:dyDescent="0.25">
      <c r="B298" s="2"/>
      <c r="E298" s="2"/>
      <c r="F298" s="2"/>
      <c r="G298" s="2"/>
      <c r="H298" s="2"/>
      <c r="I298" s="2"/>
    </row>
    <row r="299" spans="2:9" x14ac:dyDescent="0.25">
      <c r="B299" s="2"/>
      <c r="C299" s="2"/>
      <c r="E299" s="2"/>
      <c r="F299" s="2"/>
      <c r="G299" s="2"/>
      <c r="H299" s="2"/>
    </row>
    <row r="300" spans="2:9" x14ac:dyDescent="0.25">
      <c r="B300" s="2"/>
      <c r="C300" s="2"/>
      <c r="E300" s="2"/>
      <c r="F300" s="2"/>
      <c r="G300" s="2"/>
      <c r="H300" s="2"/>
    </row>
    <row r="301" spans="2:9" x14ac:dyDescent="0.25">
      <c r="B301" s="2"/>
      <c r="C301" s="2"/>
      <c r="E301" s="2"/>
      <c r="F301" s="2"/>
      <c r="G301" s="2"/>
      <c r="H301" s="2"/>
    </row>
    <row r="302" spans="2:9" x14ac:dyDescent="0.25">
      <c r="B302" s="2"/>
      <c r="E302" s="2"/>
      <c r="F302" s="2"/>
      <c r="G302" s="2"/>
      <c r="H302" s="2"/>
    </row>
    <row r="303" spans="2:9" x14ac:dyDescent="0.25">
      <c r="B303" s="2"/>
      <c r="D303" s="2"/>
      <c r="E303" s="2"/>
      <c r="F303" s="2"/>
      <c r="G303" s="2"/>
      <c r="H303" s="2"/>
    </row>
    <row r="304" spans="2:9" x14ac:dyDescent="0.25">
      <c r="B304" s="2"/>
      <c r="C304" s="2"/>
      <c r="D304" s="2"/>
      <c r="E304" s="2"/>
      <c r="F304" s="2"/>
      <c r="G304" s="2"/>
      <c r="H304" s="2"/>
    </row>
    <row r="305" spans="2:9" x14ac:dyDescent="0.25">
      <c r="B305" s="2"/>
      <c r="C305" s="2"/>
      <c r="D305" s="2"/>
      <c r="E305" s="2"/>
      <c r="F305" s="2"/>
      <c r="G305" s="2"/>
    </row>
    <row r="306" spans="2:9" x14ac:dyDescent="0.25">
      <c r="B306" s="2"/>
      <c r="D306" s="2"/>
      <c r="E306" s="2"/>
      <c r="F306" s="2"/>
      <c r="G306" s="2"/>
    </row>
    <row r="307" spans="2:9" x14ac:dyDescent="0.25">
      <c r="B307" s="2"/>
      <c r="C307" s="2"/>
      <c r="D307" s="2"/>
      <c r="E307" s="2"/>
      <c r="F307" s="2"/>
      <c r="G307" s="2"/>
      <c r="H307" s="2"/>
      <c r="I307" s="2"/>
    </row>
    <row r="308" spans="2:9" x14ac:dyDescent="0.25">
      <c r="B308" s="2"/>
      <c r="C308" s="2"/>
      <c r="D308" s="2"/>
      <c r="E308" s="2"/>
      <c r="F308" s="2"/>
      <c r="G308" s="2"/>
      <c r="H308" s="2"/>
    </row>
    <row r="309" spans="2:9" x14ac:dyDescent="0.25">
      <c r="B309" s="2"/>
      <c r="D309" s="2"/>
      <c r="E309" s="2"/>
      <c r="F309" s="2"/>
      <c r="G309" s="2"/>
      <c r="H309" s="2"/>
      <c r="I309" s="2"/>
    </row>
    <row r="310" spans="2:9" x14ac:dyDescent="0.25">
      <c r="B310" s="2"/>
      <c r="D310" s="2"/>
      <c r="E310" s="2"/>
      <c r="F310" s="2"/>
      <c r="G310" s="2"/>
      <c r="H310" s="2"/>
    </row>
    <row r="311" spans="2:9" x14ac:dyDescent="0.25">
      <c r="B311" s="2"/>
      <c r="D311" s="2"/>
      <c r="E311" s="2"/>
      <c r="F311" s="2"/>
      <c r="H311" s="2"/>
      <c r="I311" s="2"/>
    </row>
    <row r="312" spans="2:9" x14ac:dyDescent="0.25">
      <c r="B312" s="2"/>
      <c r="D312" s="2"/>
      <c r="E312" s="2"/>
      <c r="F312" s="2"/>
      <c r="G312" s="2"/>
      <c r="H312" s="2"/>
      <c r="I312" s="2"/>
    </row>
    <row r="313" spans="2:9" x14ac:dyDescent="0.25">
      <c r="B313" s="2"/>
      <c r="D313" s="2"/>
      <c r="E313" s="2"/>
      <c r="H313" s="2"/>
      <c r="I313" s="2"/>
    </row>
    <row r="314" spans="2:9" x14ac:dyDescent="0.25">
      <c r="B314" s="2"/>
      <c r="D314" s="2"/>
      <c r="E314" s="2"/>
      <c r="F314" s="2"/>
      <c r="H314" s="2"/>
      <c r="I314" s="2"/>
    </row>
    <row r="315" spans="2:9" x14ac:dyDescent="0.25">
      <c r="B315" s="2"/>
      <c r="E315" s="2"/>
      <c r="H315" s="2"/>
    </row>
    <row r="316" spans="2:9" x14ac:dyDescent="0.25">
      <c r="B316" s="2"/>
      <c r="E316" s="2"/>
      <c r="F316" s="2"/>
      <c r="G316" s="2"/>
      <c r="H316" s="2"/>
    </row>
    <row r="317" spans="2:9" x14ac:dyDescent="0.25">
      <c r="B317" s="2"/>
      <c r="E317" s="2"/>
      <c r="F317" s="2"/>
      <c r="G317" s="2"/>
      <c r="H317" s="2"/>
      <c r="I317" s="2"/>
    </row>
    <row r="318" spans="2:9" x14ac:dyDescent="0.25">
      <c r="B318" s="2"/>
      <c r="E318" s="2"/>
      <c r="F318" s="2"/>
      <c r="G318" s="2"/>
      <c r="H318" s="2"/>
    </row>
    <row r="319" spans="2:9" x14ac:dyDescent="0.25">
      <c r="B319" s="2"/>
      <c r="E319" s="2"/>
      <c r="F319" s="2"/>
      <c r="G319" s="2"/>
      <c r="H319" s="2"/>
      <c r="I319" s="2"/>
    </row>
    <row r="320" spans="2:9" x14ac:dyDescent="0.25">
      <c r="B320" s="2"/>
      <c r="D320" s="2"/>
      <c r="E320" s="2"/>
      <c r="F320" s="2"/>
      <c r="G320" s="2"/>
      <c r="H320" s="2"/>
    </row>
    <row r="321" spans="2:9" x14ac:dyDescent="0.25">
      <c r="B321" s="2"/>
      <c r="D321" s="2"/>
      <c r="E321" s="2"/>
      <c r="F321" s="2"/>
      <c r="G321" s="2"/>
      <c r="H321" s="2"/>
    </row>
    <row r="322" spans="2:9" x14ac:dyDescent="0.25">
      <c r="B322" s="2"/>
      <c r="D322" s="2"/>
      <c r="E322" s="2"/>
      <c r="F322" s="2"/>
      <c r="G322" s="2"/>
      <c r="H322" s="2"/>
    </row>
    <row r="323" spans="2:9" x14ac:dyDescent="0.25">
      <c r="B323" s="2"/>
      <c r="D323" s="2"/>
      <c r="E323" s="2"/>
      <c r="F323" s="2"/>
      <c r="G323" s="2"/>
      <c r="H323" s="2"/>
    </row>
    <row r="324" spans="2:9" x14ac:dyDescent="0.25">
      <c r="B324" s="2"/>
      <c r="C324" s="2"/>
      <c r="D324" s="2"/>
      <c r="E324" s="2"/>
      <c r="F324" s="2"/>
      <c r="G324" s="2"/>
    </row>
    <row r="325" spans="2:9" x14ac:dyDescent="0.25">
      <c r="B325" s="2"/>
      <c r="D325" s="2"/>
      <c r="E325" s="2"/>
      <c r="F325" s="2"/>
      <c r="G325" s="2"/>
      <c r="H325" s="2"/>
    </row>
    <row r="326" spans="2:9" x14ac:dyDescent="0.25">
      <c r="B326" s="2"/>
      <c r="D326" s="2"/>
      <c r="E326" s="2"/>
      <c r="F326" s="2"/>
      <c r="G326" s="2"/>
    </row>
    <row r="327" spans="2:9" x14ac:dyDescent="0.25">
      <c r="B327" s="2"/>
      <c r="C327" s="2"/>
      <c r="D327" s="2"/>
      <c r="E327" s="2"/>
      <c r="F327" s="2"/>
      <c r="G327" s="2"/>
    </row>
    <row r="328" spans="2:9" x14ac:dyDescent="0.25">
      <c r="B328" s="2"/>
      <c r="C328" s="2"/>
      <c r="D328" s="2"/>
      <c r="E328" s="2"/>
      <c r="F328" s="2"/>
      <c r="G328" s="2"/>
      <c r="H328" s="2"/>
    </row>
    <row r="329" spans="2:9" x14ac:dyDescent="0.25">
      <c r="B329" s="2"/>
      <c r="E329" s="2"/>
      <c r="F329" s="2"/>
      <c r="G329" s="2"/>
      <c r="H329" s="2"/>
    </row>
    <row r="330" spans="2:9" x14ac:dyDescent="0.25">
      <c r="B330" s="2"/>
      <c r="D330" s="2"/>
      <c r="E330" s="2"/>
      <c r="F330" s="2"/>
      <c r="G330" s="2"/>
      <c r="H330" s="2"/>
      <c r="I330" s="2"/>
    </row>
    <row r="331" spans="2:9" x14ac:dyDescent="0.25">
      <c r="B331" s="2"/>
      <c r="C331" s="2"/>
      <c r="D331" s="2"/>
      <c r="E331" s="2"/>
      <c r="F331" s="2"/>
      <c r="G331" s="2"/>
      <c r="H331" s="2"/>
    </row>
    <row r="332" spans="2:9" x14ac:dyDescent="0.25">
      <c r="B332" s="2"/>
      <c r="D332" s="2"/>
      <c r="E332" s="2"/>
      <c r="F332" s="2"/>
      <c r="H332" s="2"/>
      <c r="I332" s="2"/>
    </row>
    <row r="333" spans="2:9" x14ac:dyDescent="0.25">
      <c r="B333" s="2"/>
      <c r="D333" s="2"/>
      <c r="E333" s="2"/>
      <c r="F333" s="2"/>
      <c r="G333" s="2"/>
      <c r="H333" s="2"/>
    </row>
    <row r="334" spans="2:9" x14ac:dyDescent="0.25">
      <c r="B334" s="2"/>
      <c r="E334" s="2"/>
      <c r="H334" s="2"/>
      <c r="I334" s="2"/>
    </row>
    <row r="335" spans="2:9" x14ac:dyDescent="0.25">
      <c r="B335" s="2"/>
      <c r="E335" s="2"/>
      <c r="F335" s="2"/>
      <c r="H335" s="2"/>
      <c r="I335" s="2"/>
    </row>
    <row r="336" spans="2:9" x14ac:dyDescent="0.25">
      <c r="B336" s="2"/>
      <c r="E336" s="2"/>
      <c r="H336" s="2"/>
    </row>
    <row r="337" spans="2:9" x14ac:dyDescent="0.25">
      <c r="B337" s="2"/>
      <c r="E337" s="2"/>
      <c r="F337" s="2"/>
      <c r="G337" s="2"/>
      <c r="H337" s="2"/>
      <c r="I337" s="2"/>
    </row>
    <row r="338" spans="2:9" x14ac:dyDescent="0.25">
      <c r="B338" s="2"/>
      <c r="E338" s="2"/>
      <c r="F338" s="2"/>
      <c r="G338" s="2"/>
      <c r="H338" s="2"/>
      <c r="I338" s="2"/>
    </row>
    <row r="339" spans="2:9" x14ac:dyDescent="0.25">
      <c r="B339" s="2"/>
      <c r="D339" s="2"/>
      <c r="E339" s="2"/>
      <c r="F339" s="2"/>
      <c r="G339" s="2"/>
      <c r="H339" s="2"/>
    </row>
    <row r="340" spans="2:9" x14ac:dyDescent="0.25">
      <c r="B340" s="2"/>
      <c r="D340" s="2"/>
      <c r="E340" s="2"/>
      <c r="F340" s="2"/>
      <c r="G340" s="2"/>
      <c r="H340" s="2"/>
      <c r="I340" s="2"/>
    </row>
    <row r="341" spans="2:9" x14ac:dyDescent="0.25">
      <c r="B341" s="2"/>
      <c r="D341" s="2"/>
      <c r="E341" s="2"/>
      <c r="F341" s="2"/>
      <c r="G341" s="2"/>
      <c r="H341" s="2"/>
    </row>
    <row r="342" spans="2:9" x14ac:dyDescent="0.25">
      <c r="B342" s="2"/>
      <c r="D342" s="2"/>
      <c r="E342" s="2"/>
      <c r="F342" s="2"/>
      <c r="G342" s="2"/>
      <c r="H342" s="2"/>
    </row>
    <row r="343" spans="2:9" x14ac:dyDescent="0.25">
      <c r="B343" s="2"/>
      <c r="D343" s="2"/>
      <c r="E343" s="2"/>
      <c r="F343" s="2"/>
      <c r="G343" s="2"/>
      <c r="H343" s="2"/>
    </row>
    <row r="344" spans="2:9" x14ac:dyDescent="0.25">
      <c r="B344" s="2"/>
      <c r="D344" s="2"/>
      <c r="E344" s="2"/>
      <c r="F344" s="2"/>
      <c r="G344" s="2"/>
      <c r="H344" s="2"/>
    </row>
    <row r="345" spans="2:9" x14ac:dyDescent="0.25">
      <c r="B345" s="2"/>
      <c r="C345" s="2"/>
      <c r="D345" s="2"/>
      <c r="E345" s="2"/>
      <c r="F345" s="2"/>
      <c r="G345" s="2"/>
    </row>
    <row r="346" spans="2:9" x14ac:dyDescent="0.25">
      <c r="B346" s="2"/>
      <c r="D346" s="2"/>
      <c r="E346" s="2"/>
      <c r="F346" s="2"/>
      <c r="G346" s="2"/>
      <c r="H346" s="2"/>
    </row>
    <row r="347" spans="2:9" x14ac:dyDescent="0.25">
      <c r="B347" s="2"/>
      <c r="C347" s="2"/>
      <c r="D347" s="2"/>
      <c r="E347" s="2"/>
      <c r="F347" s="2"/>
      <c r="G347" s="2"/>
    </row>
    <row r="348" spans="2:9" x14ac:dyDescent="0.25">
      <c r="B348" s="2"/>
      <c r="C348" s="2"/>
      <c r="D348" s="2"/>
      <c r="E348" s="2"/>
      <c r="F348" s="2"/>
      <c r="G348" s="2"/>
    </row>
    <row r="349" spans="2:9" x14ac:dyDescent="0.25">
      <c r="B349" s="2"/>
      <c r="C349" s="2"/>
      <c r="D349" s="2"/>
      <c r="E349" s="2"/>
      <c r="F349" s="2"/>
      <c r="G349" s="2"/>
      <c r="H349" s="2"/>
    </row>
    <row r="350" spans="2:9" x14ac:dyDescent="0.25">
      <c r="B350" s="2"/>
      <c r="C350" s="2"/>
      <c r="D350" s="2"/>
      <c r="E350" s="2"/>
      <c r="F350" s="2"/>
      <c r="G350" s="2"/>
      <c r="H350" s="2"/>
    </row>
    <row r="351" spans="2:9" x14ac:dyDescent="0.25">
      <c r="B351" s="2"/>
      <c r="C351" s="2"/>
      <c r="E351" s="2"/>
      <c r="F351" s="2"/>
      <c r="G351" s="2"/>
      <c r="H351" s="2"/>
    </row>
    <row r="352" spans="2:9" x14ac:dyDescent="0.25">
      <c r="B352" s="2"/>
      <c r="E352" s="2"/>
      <c r="F352" s="2"/>
      <c r="G352" s="2"/>
      <c r="H352" s="2"/>
    </row>
    <row r="353" spans="2:9" x14ac:dyDescent="0.25">
      <c r="B353" s="2"/>
      <c r="C353" s="2"/>
      <c r="E353" s="2"/>
      <c r="F353" s="2"/>
      <c r="H353" s="2"/>
    </row>
    <row r="354" spans="2:9" x14ac:dyDescent="0.25">
      <c r="B354" s="2"/>
      <c r="C354" s="2"/>
      <c r="E354" s="2"/>
      <c r="F354" s="2"/>
      <c r="G354" s="2"/>
      <c r="H354" s="2"/>
    </row>
    <row r="355" spans="2:9" x14ac:dyDescent="0.25">
      <c r="B355" s="2"/>
      <c r="E355" s="2"/>
      <c r="H355" s="2"/>
      <c r="I355" s="2"/>
    </row>
    <row r="356" spans="2:9" x14ac:dyDescent="0.25">
      <c r="B356" s="2"/>
      <c r="C356" s="2"/>
      <c r="E356" s="2"/>
      <c r="F356" s="2"/>
      <c r="H356" s="2"/>
    </row>
    <row r="357" spans="2:9" x14ac:dyDescent="0.25">
      <c r="B357" s="2"/>
      <c r="E357" s="2"/>
      <c r="H357" s="2"/>
    </row>
    <row r="358" spans="2:9" x14ac:dyDescent="0.25">
      <c r="B358" s="2"/>
      <c r="D358" s="2"/>
      <c r="E358" s="2"/>
      <c r="F358" s="2"/>
      <c r="G358" s="2"/>
      <c r="H358" s="2"/>
      <c r="I358" s="2"/>
    </row>
    <row r="359" spans="2:9" x14ac:dyDescent="0.25">
      <c r="B359" s="2"/>
      <c r="E359" s="2"/>
      <c r="F359" s="2"/>
      <c r="G359" s="2"/>
      <c r="H359" s="2"/>
      <c r="I359" s="2"/>
    </row>
    <row r="360" spans="2:9" x14ac:dyDescent="0.25">
      <c r="B360" s="2"/>
      <c r="D360" s="2"/>
      <c r="E360" s="2"/>
      <c r="F360" s="2"/>
      <c r="G360" s="2"/>
      <c r="H360" s="2"/>
      <c r="I360" s="2"/>
    </row>
    <row r="361" spans="2:9" x14ac:dyDescent="0.25">
      <c r="B361" s="2"/>
      <c r="D361" s="2"/>
      <c r="E361" s="2"/>
      <c r="F361" s="2"/>
      <c r="G361" s="2"/>
      <c r="H361" s="2"/>
      <c r="I361" s="2"/>
    </row>
    <row r="362" spans="2:9" x14ac:dyDescent="0.25">
      <c r="B362" s="2"/>
      <c r="D362" s="2"/>
      <c r="E362" s="2"/>
      <c r="F362" s="2"/>
      <c r="G362" s="2"/>
      <c r="H362" s="2"/>
    </row>
    <row r="363" spans="2:9" x14ac:dyDescent="0.25">
      <c r="B363" s="2"/>
      <c r="D363" s="2"/>
      <c r="E363" s="2"/>
      <c r="F363" s="2"/>
      <c r="G363" s="2"/>
      <c r="H363" s="2"/>
    </row>
    <row r="364" spans="2:9" x14ac:dyDescent="0.25">
      <c r="B364" s="2"/>
      <c r="D364" s="2"/>
      <c r="E364" s="2"/>
      <c r="F364" s="2"/>
      <c r="G364" s="2"/>
      <c r="H364" s="2"/>
    </row>
    <row r="365" spans="2:9" x14ac:dyDescent="0.25">
      <c r="B365" s="2"/>
      <c r="D365" s="2"/>
      <c r="E365" s="2"/>
      <c r="F365" s="2"/>
      <c r="G365" s="2"/>
      <c r="H365" s="2"/>
    </row>
    <row r="366" spans="2:9" x14ac:dyDescent="0.25">
      <c r="B366" s="2"/>
      <c r="D366" s="2"/>
      <c r="E366" s="2"/>
      <c r="F366" s="2"/>
      <c r="G366" s="2"/>
    </row>
    <row r="367" spans="2:9" x14ac:dyDescent="0.25">
      <c r="B367" s="2"/>
      <c r="D367" s="2"/>
      <c r="E367" s="2"/>
      <c r="F367" s="2"/>
      <c r="G367" s="2"/>
    </row>
    <row r="368" spans="2:9" x14ac:dyDescent="0.25">
      <c r="B368" s="2"/>
      <c r="C368" s="2"/>
      <c r="D368" s="2"/>
      <c r="E368" s="2"/>
      <c r="F368" s="2"/>
      <c r="G368" s="2"/>
    </row>
    <row r="369" spans="2:9" x14ac:dyDescent="0.25">
      <c r="B369" s="2"/>
      <c r="D369" s="2"/>
      <c r="E369" s="2"/>
      <c r="F369" s="2"/>
      <c r="G369" s="2"/>
    </row>
    <row r="370" spans="2:9" x14ac:dyDescent="0.25">
      <c r="B370" s="2"/>
      <c r="C370" s="2"/>
      <c r="D370" s="2"/>
      <c r="E370" s="2"/>
      <c r="F370" s="2"/>
      <c r="G370" s="2"/>
      <c r="H370" s="2"/>
    </row>
    <row r="371" spans="2:9" x14ac:dyDescent="0.25">
      <c r="C371" s="2"/>
      <c r="D371" s="2"/>
      <c r="E371" s="2"/>
      <c r="F371" s="2"/>
      <c r="G371" s="2"/>
      <c r="H371" s="2"/>
    </row>
    <row r="372" spans="2:9" x14ac:dyDescent="0.25">
      <c r="B372" s="2"/>
      <c r="C372" s="2"/>
      <c r="D372" s="2"/>
      <c r="E372" s="2"/>
      <c r="F372" s="2"/>
      <c r="G372" s="2"/>
      <c r="H372" s="2"/>
    </row>
    <row r="373" spans="2:9" x14ac:dyDescent="0.25">
      <c r="B373" s="2"/>
      <c r="D373" s="2"/>
      <c r="E373" s="2"/>
      <c r="F373" s="2"/>
      <c r="G373" s="2"/>
      <c r="H373" s="2"/>
    </row>
    <row r="374" spans="2:9" x14ac:dyDescent="0.25">
      <c r="B374" s="2"/>
      <c r="C374" s="2"/>
      <c r="D374" s="2"/>
      <c r="E374" s="2"/>
      <c r="F374" s="2"/>
      <c r="H374" s="2"/>
    </row>
    <row r="375" spans="2:9" x14ac:dyDescent="0.25">
      <c r="B375" s="2"/>
      <c r="D375" s="2"/>
      <c r="E375" s="2"/>
      <c r="F375" s="2"/>
      <c r="G375" s="2"/>
      <c r="H375" s="2"/>
    </row>
    <row r="376" spans="2:9" x14ac:dyDescent="0.25">
      <c r="B376" s="2"/>
      <c r="D376" s="2"/>
      <c r="E376" s="2"/>
      <c r="H376" s="2"/>
      <c r="I376" s="2"/>
    </row>
    <row r="377" spans="2:9" x14ac:dyDescent="0.25">
      <c r="B377" s="2"/>
      <c r="D377" s="2"/>
      <c r="E377" s="2"/>
      <c r="H377" s="2"/>
    </row>
    <row r="378" spans="2:9" x14ac:dyDescent="0.25">
      <c r="B378" s="2"/>
      <c r="D378" s="2"/>
      <c r="E378" s="2"/>
      <c r="H378" s="2"/>
    </row>
    <row r="379" spans="2:9" x14ac:dyDescent="0.25">
      <c r="B379" s="2"/>
      <c r="D379" s="2"/>
      <c r="E379" s="2"/>
      <c r="F379" s="2"/>
      <c r="G379" s="2"/>
      <c r="H379" s="2"/>
    </row>
    <row r="380" spans="2:9" x14ac:dyDescent="0.25">
      <c r="B380" s="2"/>
      <c r="E380" s="2"/>
      <c r="F380" s="2"/>
      <c r="G380" s="2"/>
      <c r="H380" s="2"/>
      <c r="I380" s="2"/>
    </row>
    <row r="381" spans="2:9" x14ac:dyDescent="0.25">
      <c r="B381" s="2"/>
      <c r="D381" s="2"/>
      <c r="E381" s="2"/>
      <c r="F381" s="2"/>
      <c r="G381" s="2"/>
      <c r="H381" s="2"/>
    </row>
    <row r="382" spans="2:9" x14ac:dyDescent="0.25">
      <c r="B382" s="2"/>
      <c r="D382" s="2"/>
      <c r="E382" s="2"/>
      <c r="F382" s="2"/>
      <c r="G382" s="2"/>
      <c r="H382" s="2"/>
      <c r="I382" s="2"/>
    </row>
    <row r="383" spans="2:9" x14ac:dyDescent="0.25">
      <c r="B383" s="2"/>
      <c r="D383" s="2"/>
      <c r="E383" s="2"/>
      <c r="F383" s="2"/>
      <c r="G383" s="2"/>
      <c r="H383" s="2"/>
    </row>
    <row r="384" spans="2:9" x14ac:dyDescent="0.25">
      <c r="B384" s="2"/>
      <c r="E384" s="2"/>
      <c r="F384" s="2"/>
      <c r="G384" s="2"/>
      <c r="H384" s="2"/>
    </row>
    <row r="385" spans="2:9" x14ac:dyDescent="0.25">
      <c r="B385" s="2"/>
      <c r="D385" s="2"/>
      <c r="E385" s="2"/>
      <c r="F385" s="2"/>
      <c r="G385" s="2"/>
      <c r="H385" s="2"/>
    </row>
    <row r="386" spans="2:9" x14ac:dyDescent="0.25">
      <c r="B386" s="2"/>
      <c r="E386" s="2"/>
      <c r="F386" s="2"/>
      <c r="G386" s="2"/>
      <c r="H386" s="2"/>
    </row>
    <row r="387" spans="2:9" x14ac:dyDescent="0.25">
      <c r="B387" s="2"/>
      <c r="D387" s="2"/>
      <c r="E387" s="2"/>
      <c r="F387" s="2"/>
      <c r="G387" s="2"/>
    </row>
    <row r="388" spans="2:9" x14ac:dyDescent="0.25">
      <c r="B388" s="2"/>
      <c r="D388" s="2"/>
      <c r="E388" s="2"/>
      <c r="F388" s="2"/>
      <c r="G388" s="2"/>
    </row>
    <row r="389" spans="2:9" x14ac:dyDescent="0.25">
      <c r="D389" s="2"/>
      <c r="E389" s="2"/>
      <c r="F389" s="2"/>
      <c r="G389" s="2"/>
    </row>
    <row r="390" spans="2:9" x14ac:dyDescent="0.25">
      <c r="E390" s="2"/>
      <c r="F390" s="2"/>
      <c r="G390" s="2"/>
    </row>
    <row r="391" spans="2:9" x14ac:dyDescent="0.25">
      <c r="B391" s="2"/>
      <c r="D391" s="2"/>
      <c r="E391" s="2"/>
      <c r="F391" s="2"/>
      <c r="G391" s="2"/>
      <c r="H391" s="2"/>
    </row>
    <row r="392" spans="2:9" x14ac:dyDescent="0.25">
      <c r="E392" s="2"/>
      <c r="F392" s="2"/>
      <c r="G392" s="2"/>
      <c r="H392" s="2"/>
    </row>
    <row r="393" spans="2:9" x14ac:dyDescent="0.25">
      <c r="B393" s="2"/>
      <c r="D393" s="2"/>
      <c r="E393" s="2"/>
      <c r="F393" s="2"/>
      <c r="G393" s="2"/>
      <c r="H393" s="2"/>
    </row>
    <row r="394" spans="2:9" x14ac:dyDescent="0.25">
      <c r="B394" s="2"/>
      <c r="D394" s="2"/>
      <c r="E394" s="2"/>
      <c r="F394" s="2"/>
      <c r="G394" s="2"/>
      <c r="H394" s="2"/>
    </row>
    <row r="395" spans="2:9" x14ac:dyDescent="0.25">
      <c r="B395" s="2"/>
      <c r="D395" s="2"/>
      <c r="E395" s="2"/>
      <c r="H395" s="2"/>
    </row>
    <row r="396" spans="2:9" x14ac:dyDescent="0.25">
      <c r="B396" s="2"/>
      <c r="D396" s="2"/>
      <c r="E396" s="2"/>
      <c r="H396" s="2"/>
    </row>
    <row r="397" spans="2:9" x14ac:dyDescent="0.25">
      <c r="B397" s="2"/>
      <c r="D397" s="2"/>
      <c r="E397" s="2"/>
      <c r="H397" s="2"/>
    </row>
    <row r="398" spans="2:9" x14ac:dyDescent="0.25">
      <c r="B398" s="2"/>
      <c r="D398" s="2"/>
      <c r="E398" s="2"/>
      <c r="H398" s="2"/>
    </row>
    <row r="399" spans="2:9" x14ac:dyDescent="0.25">
      <c r="B399" s="2"/>
      <c r="D399" s="2"/>
      <c r="E399" s="2"/>
      <c r="H399" s="2"/>
    </row>
    <row r="400" spans="2:9" x14ac:dyDescent="0.25">
      <c r="B400" s="2"/>
      <c r="E400" s="2"/>
      <c r="G400" s="2"/>
      <c r="H400" s="2"/>
      <c r="I400" s="2"/>
    </row>
    <row r="401" spans="2:10" x14ac:dyDescent="0.25">
      <c r="B401" s="2"/>
      <c r="E401" s="2"/>
      <c r="G401" s="2"/>
      <c r="H401" s="2"/>
    </row>
    <row r="402" spans="2:10" x14ac:dyDescent="0.25">
      <c r="B402" s="2"/>
      <c r="E402" s="2"/>
      <c r="G402" s="2"/>
      <c r="H402" s="2"/>
    </row>
    <row r="403" spans="2:10" x14ac:dyDescent="0.25">
      <c r="B403" s="2"/>
      <c r="E403" s="2"/>
      <c r="G403" s="2"/>
      <c r="H403" s="2"/>
    </row>
    <row r="404" spans="2:10" x14ac:dyDescent="0.25">
      <c r="B404" s="2"/>
      <c r="E404" s="2"/>
      <c r="G404" s="2"/>
      <c r="H404" s="2"/>
    </row>
    <row r="405" spans="2:10" x14ac:dyDescent="0.25">
      <c r="E405" s="2"/>
      <c r="G405" s="2"/>
    </row>
    <row r="406" spans="2:10" x14ac:dyDescent="0.25">
      <c r="B406" s="2"/>
      <c r="E406" s="2"/>
      <c r="G406" s="2"/>
      <c r="H406" s="2"/>
    </row>
    <row r="407" spans="2:10" x14ac:dyDescent="0.25">
      <c r="B407" s="2"/>
      <c r="D407" s="2"/>
      <c r="E407" s="2"/>
      <c r="H407" s="2"/>
    </row>
    <row r="408" spans="2:10" x14ac:dyDescent="0.25">
      <c r="B408" s="2"/>
      <c r="E408" s="2"/>
      <c r="H408" s="2"/>
    </row>
    <row r="409" spans="2:10" x14ac:dyDescent="0.25">
      <c r="B409" s="2"/>
      <c r="E409" s="2"/>
      <c r="H409" s="2"/>
    </row>
    <row r="410" spans="2:10" x14ac:dyDescent="0.25">
      <c r="J410" s="1" t="s">
        <v>8</v>
      </c>
    </row>
  </sheetData>
  <phoneticPr fontId="0" type="noConversion"/>
  <pageMargins left="0.75" right="0.75" top="1" bottom="1" header="0.5" footer="0.5"/>
  <pageSetup paperSize="9" orientation="portrait" horizontalDpi="12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8"/>
  <sheetViews>
    <sheetView workbookViewId="0">
      <pane ySplit="1" topLeftCell="A2" activePane="bottomLeft" state="frozenSplit"/>
      <selection pane="bottomLeft" activeCell="E2" sqref="E2"/>
    </sheetView>
  </sheetViews>
  <sheetFormatPr defaultRowHeight="13.2" x14ac:dyDescent="0.25"/>
  <sheetData>
    <row r="1" spans="1:7" x14ac:dyDescent="0.25">
      <c r="A1" t="s">
        <v>0</v>
      </c>
      <c r="B1" t="s">
        <v>32</v>
      </c>
      <c r="C1" t="s">
        <v>33</v>
      </c>
      <c r="D1" t="s">
        <v>34</v>
      </c>
      <c r="E1" t="s">
        <v>37</v>
      </c>
      <c r="F1" t="s">
        <v>35</v>
      </c>
      <c r="G1" t="s">
        <v>36</v>
      </c>
    </row>
    <row r="2" spans="1:7" x14ac:dyDescent="0.25">
      <c r="A2">
        <f>Node</f>
        <v>1</v>
      </c>
      <c r="B2">
        <f>(Mx+Nx*dT)/d</f>
        <v>4.6513650000000002</v>
      </c>
      <c r="C2">
        <f>(My+Ny*dT)/d</f>
        <v>21.754950000000001</v>
      </c>
      <c r="D2">
        <f>(-Mxy-Nxy*dT)/d</f>
        <v>-23.842289999999998</v>
      </c>
      <c r="E2">
        <f>(-Mx+Nx*dB)/d</f>
        <v>7.1400350000000001</v>
      </c>
      <c r="F2">
        <f>(-My+Ny*dB)/d</f>
        <v>23.848449999999996</v>
      </c>
      <c r="G2">
        <f>(Mxy-Nxy*dB)/d</f>
        <v>19.728909999999999</v>
      </c>
    </row>
    <row r="3" spans="1:7" x14ac:dyDescent="0.25">
      <c r="A3">
        <f t="shared" ref="A3:A66" si="0">Node</f>
        <v>2</v>
      </c>
      <c r="B3">
        <f t="shared" ref="B3:B66" si="1">(Mx+Nx*dT)/d</f>
        <v>-3.7390699999999999</v>
      </c>
      <c r="C3">
        <f t="shared" ref="C3:C66" si="2">(My+Ny*dT)/d</f>
        <v>-11.023600000000002</v>
      </c>
      <c r="D3">
        <f t="shared" ref="D3:D66" si="3">(-Mxy-Nxy*dT)/d</f>
        <v>21.446155999999998</v>
      </c>
      <c r="E3">
        <f t="shared" ref="E3:E66" si="4">(-Mx+Nx*dB)/d</f>
        <v>-1.2504</v>
      </c>
      <c r="F3">
        <f t="shared" ref="F3:F66" si="5">(-My+Ny*dB)/d</f>
        <v>-8.9301000000000013</v>
      </c>
      <c r="G3">
        <f t="shared" ref="G3:G66" si="6">(Mxy-Nxy*dB)/d</f>
        <v>-22.125044000000003</v>
      </c>
    </row>
    <row r="4" spans="1:7" x14ac:dyDescent="0.25">
      <c r="A4">
        <f t="shared" si="0"/>
        <v>3</v>
      </c>
      <c r="B4">
        <f t="shared" si="1"/>
        <v>5.3781890000000008</v>
      </c>
      <c r="C4">
        <f t="shared" si="2"/>
        <v>17.084689999999998</v>
      </c>
      <c r="D4">
        <f t="shared" si="3"/>
        <v>-21.695304999999998</v>
      </c>
      <c r="E4">
        <f t="shared" si="4"/>
        <v>5.035311000000001</v>
      </c>
      <c r="F4">
        <f t="shared" si="5"/>
        <v>15.956809999999999</v>
      </c>
      <c r="G4">
        <f t="shared" si="6"/>
        <v>18.596995</v>
      </c>
    </row>
    <row r="5" spans="1:7" x14ac:dyDescent="0.25">
      <c r="A5">
        <f t="shared" si="0"/>
        <v>4</v>
      </c>
      <c r="B5">
        <f t="shared" si="1"/>
        <v>4.1581239999999999</v>
      </c>
      <c r="C5">
        <f t="shared" si="2"/>
        <v>13.397579</v>
      </c>
      <c r="D5">
        <f t="shared" si="3"/>
        <v>-17.056949999999997</v>
      </c>
      <c r="E5">
        <f t="shared" si="4"/>
        <v>3.974726</v>
      </c>
      <c r="F5">
        <f t="shared" si="5"/>
        <v>13.655421</v>
      </c>
      <c r="G5">
        <f t="shared" si="6"/>
        <v>15.82395</v>
      </c>
    </row>
    <row r="6" spans="1:7" x14ac:dyDescent="0.25">
      <c r="A6">
        <f t="shared" si="0"/>
        <v>5</v>
      </c>
      <c r="B6">
        <f t="shared" si="1"/>
        <v>3.1850438500000005</v>
      </c>
      <c r="C6">
        <f t="shared" si="2"/>
        <v>10.558446749999998</v>
      </c>
      <c r="D6">
        <f t="shared" si="3"/>
        <v>-11.4031255</v>
      </c>
      <c r="E6">
        <f t="shared" si="4"/>
        <v>3.16196615</v>
      </c>
      <c r="F6">
        <f t="shared" si="5"/>
        <v>10.52535325</v>
      </c>
      <c r="G6">
        <f t="shared" si="6"/>
        <v>11.5342745</v>
      </c>
    </row>
    <row r="7" spans="1:7" x14ac:dyDescent="0.25">
      <c r="A7">
        <f t="shared" si="0"/>
        <v>6</v>
      </c>
      <c r="B7">
        <f t="shared" si="1"/>
        <v>2.3092511499999997</v>
      </c>
      <c r="C7">
        <f t="shared" si="2"/>
        <v>7.6475789000000001</v>
      </c>
      <c r="D7">
        <f t="shared" si="3"/>
        <v>-5.406296499999999</v>
      </c>
      <c r="E7">
        <f t="shared" si="4"/>
        <v>2.2915488499999999</v>
      </c>
      <c r="F7">
        <f t="shared" si="5"/>
        <v>7.6762211000000002</v>
      </c>
      <c r="G7">
        <f t="shared" si="6"/>
        <v>6.3794034999999987</v>
      </c>
    </row>
    <row r="8" spans="1:7" x14ac:dyDescent="0.25">
      <c r="A8">
        <f t="shared" si="0"/>
        <v>7</v>
      </c>
      <c r="B8">
        <f t="shared" si="1"/>
        <v>1.4407488149999998</v>
      </c>
      <c r="C8">
        <f t="shared" si="2"/>
        <v>4.7846435999999999</v>
      </c>
      <c r="D8">
        <f t="shared" si="3"/>
        <v>0.73370500000005512</v>
      </c>
      <c r="E8">
        <f t="shared" si="4"/>
        <v>1.4359311849999996</v>
      </c>
      <c r="F8">
        <f t="shared" si="5"/>
        <v>4.8001963999999999</v>
      </c>
      <c r="G8">
        <f t="shared" si="6"/>
        <v>0.73370499999994487</v>
      </c>
    </row>
    <row r="9" spans="1:7" x14ac:dyDescent="0.25">
      <c r="A9">
        <f t="shared" si="0"/>
        <v>8</v>
      </c>
      <c r="B9">
        <f t="shared" si="1"/>
        <v>0.58635615000000008</v>
      </c>
      <c r="C9">
        <f t="shared" si="2"/>
        <v>1.9121889000000003</v>
      </c>
      <c r="D9">
        <f t="shared" si="3"/>
        <v>6.7180999999999997</v>
      </c>
      <c r="E9">
        <f t="shared" si="4"/>
        <v>0.56865385000000013</v>
      </c>
      <c r="F9">
        <f t="shared" si="5"/>
        <v>1.9408311</v>
      </c>
      <c r="G9">
        <f t="shared" si="6"/>
        <v>-5.0675999999999988</v>
      </c>
    </row>
    <row r="10" spans="1:7" x14ac:dyDescent="0.25">
      <c r="A10">
        <f t="shared" si="0"/>
        <v>9</v>
      </c>
      <c r="B10">
        <f t="shared" si="1"/>
        <v>-0.27323114999999998</v>
      </c>
      <c r="C10">
        <f t="shared" si="2"/>
        <v>-0.92391825000000005</v>
      </c>
      <c r="D10">
        <f t="shared" si="3"/>
        <v>12.230715</v>
      </c>
      <c r="E10">
        <f t="shared" si="4"/>
        <v>-0.29630885000000001</v>
      </c>
      <c r="F10">
        <f t="shared" si="5"/>
        <v>-0.95701174999999994</v>
      </c>
      <c r="G10">
        <f t="shared" si="6"/>
        <v>-10.706685</v>
      </c>
    </row>
    <row r="11" spans="1:7" x14ac:dyDescent="0.25">
      <c r="A11">
        <f t="shared" si="0"/>
        <v>10</v>
      </c>
      <c r="B11">
        <f t="shared" si="1"/>
        <v>-1.0531159999999999</v>
      </c>
      <c r="C11">
        <f t="shared" si="2"/>
        <v>-3.9487710000000003</v>
      </c>
      <c r="D11">
        <f t="shared" si="3"/>
        <v>16.943209999999997</v>
      </c>
      <c r="E11">
        <f t="shared" si="4"/>
        <v>-1.2365139999999999</v>
      </c>
      <c r="F11">
        <f t="shared" si="5"/>
        <v>-3.6909289999999997</v>
      </c>
      <c r="G11">
        <f t="shared" si="6"/>
        <v>-15.93769</v>
      </c>
    </row>
    <row r="12" spans="1:7" x14ac:dyDescent="0.25">
      <c r="A12">
        <f t="shared" si="0"/>
        <v>11</v>
      </c>
      <c r="B12">
        <f t="shared" si="1"/>
        <v>-1.8623760000000003</v>
      </c>
      <c r="C12">
        <f t="shared" si="2"/>
        <v>-6.058110000000001</v>
      </c>
      <c r="D12">
        <f t="shared" si="3"/>
        <v>20.134014549999996</v>
      </c>
      <c r="E12">
        <f t="shared" si="4"/>
        <v>-2.205254</v>
      </c>
      <c r="F12">
        <f t="shared" si="5"/>
        <v>-7.1859899999999994</v>
      </c>
      <c r="G12">
        <f t="shared" si="6"/>
        <v>-20.158285450000001</v>
      </c>
    </row>
    <row r="13" spans="1:7" x14ac:dyDescent="0.25">
      <c r="A13">
        <f t="shared" si="0"/>
        <v>12</v>
      </c>
      <c r="B13">
        <f t="shared" si="1"/>
        <v>-1.3152864999999998</v>
      </c>
      <c r="C13">
        <f t="shared" si="2"/>
        <v>-1.115383</v>
      </c>
      <c r="D13">
        <f t="shared" si="3"/>
        <v>-21.895263</v>
      </c>
      <c r="E13">
        <f t="shared" si="4"/>
        <v>1.1733834999999999</v>
      </c>
      <c r="F13">
        <f t="shared" si="5"/>
        <v>0.97811700000000001</v>
      </c>
      <c r="G13">
        <f t="shared" si="6"/>
        <v>21.675936999999998</v>
      </c>
    </row>
    <row r="14" spans="1:7" x14ac:dyDescent="0.25">
      <c r="A14">
        <f t="shared" si="0"/>
        <v>13</v>
      </c>
      <c r="B14">
        <f t="shared" si="1"/>
        <v>0.78794949999999997</v>
      </c>
      <c r="C14">
        <f t="shared" si="2"/>
        <v>-9.5756129999999988</v>
      </c>
      <c r="D14">
        <f t="shared" si="3"/>
        <v>20.478879999999997</v>
      </c>
      <c r="E14">
        <f t="shared" si="4"/>
        <v>-0.33751049999999994</v>
      </c>
      <c r="F14">
        <f t="shared" si="5"/>
        <v>-9.9094870000000004</v>
      </c>
      <c r="G14">
        <f t="shared" si="6"/>
        <v>-20.631119999999996</v>
      </c>
    </row>
    <row r="15" spans="1:7" x14ac:dyDescent="0.25">
      <c r="A15">
        <f t="shared" si="0"/>
        <v>14</v>
      </c>
      <c r="B15">
        <f t="shared" si="1"/>
        <v>-0.14497155</v>
      </c>
      <c r="C15">
        <f t="shared" si="2"/>
        <v>-9.6650530000000003</v>
      </c>
      <c r="D15">
        <f t="shared" si="3"/>
        <v>18.1963145</v>
      </c>
      <c r="E15">
        <f t="shared" si="4"/>
        <v>0.11013444999999999</v>
      </c>
      <c r="F15">
        <f t="shared" si="5"/>
        <v>-9.8295469999999998</v>
      </c>
      <c r="G15">
        <f t="shared" si="6"/>
        <v>-17.897685499999998</v>
      </c>
    </row>
    <row r="16" spans="1:7" x14ac:dyDescent="0.25">
      <c r="A16">
        <f t="shared" si="0"/>
        <v>15</v>
      </c>
      <c r="B16">
        <f t="shared" si="1"/>
        <v>7.0346049999999993E-2</v>
      </c>
      <c r="C16">
        <f t="shared" si="2"/>
        <v>-10.101356430000001</v>
      </c>
      <c r="D16">
        <f t="shared" si="3"/>
        <v>15.048691499999999</v>
      </c>
      <c r="E16">
        <f t="shared" si="4"/>
        <v>3.8144949999999997E-2</v>
      </c>
      <c r="F16">
        <f t="shared" si="5"/>
        <v>-10.096743569999999</v>
      </c>
      <c r="G16">
        <f t="shared" si="6"/>
        <v>-14.891608499999998</v>
      </c>
    </row>
    <row r="17" spans="1:7" x14ac:dyDescent="0.25">
      <c r="A17">
        <f t="shared" si="0"/>
        <v>16</v>
      </c>
      <c r="B17">
        <f t="shared" si="1"/>
        <v>9.0200999999999996E-3</v>
      </c>
      <c r="C17">
        <f t="shared" si="2"/>
        <v>-10.2533826</v>
      </c>
      <c r="D17">
        <f t="shared" si="3"/>
        <v>11.860421799999999</v>
      </c>
      <c r="E17">
        <f t="shared" si="4"/>
        <v>4.0270099999999996E-2</v>
      </c>
      <c r="F17">
        <f t="shared" si="5"/>
        <v>-10.233017400000001</v>
      </c>
      <c r="G17">
        <f t="shared" si="6"/>
        <v>-11.819778199999998</v>
      </c>
    </row>
    <row r="18" spans="1:7" x14ac:dyDescent="0.25">
      <c r="A18">
        <f t="shared" si="0"/>
        <v>17</v>
      </c>
      <c r="B18">
        <f t="shared" si="1"/>
        <v>1.3169500000000001E-2</v>
      </c>
      <c r="C18">
        <f t="shared" si="2"/>
        <v>-10.271514799999999</v>
      </c>
      <c r="D18">
        <f t="shared" si="3"/>
        <v>8.7167124999999999</v>
      </c>
      <c r="E18">
        <f t="shared" si="4"/>
        <v>3.8752000000000002E-2</v>
      </c>
      <c r="F18">
        <f t="shared" si="5"/>
        <v>-10.2266852</v>
      </c>
      <c r="G18">
        <f t="shared" si="6"/>
        <v>-8.7707874999999991</v>
      </c>
    </row>
    <row r="19" spans="1:7" x14ac:dyDescent="0.25">
      <c r="A19">
        <f t="shared" si="0"/>
        <v>18</v>
      </c>
      <c r="B19">
        <f t="shared" si="1"/>
        <v>1.3536300000000003E-2</v>
      </c>
      <c r="C19">
        <f t="shared" si="2"/>
        <v>-10.1702493</v>
      </c>
      <c r="D19">
        <f t="shared" si="3"/>
        <v>5.6734070000000001</v>
      </c>
      <c r="E19">
        <f t="shared" si="4"/>
        <v>4.61822E-2</v>
      </c>
      <c r="F19">
        <f t="shared" si="5"/>
        <v>-10.115150699999999</v>
      </c>
      <c r="G19">
        <f t="shared" si="6"/>
        <v>-5.8240929999999995</v>
      </c>
    </row>
    <row r="20" spans="1:7" x14ac:dyDescent="0.25">
      <c r="A20">
        <f t="shared" si="0"/>
        <v>19</v>
      </c>
      <c r="B20">
        <f t="shared" si="1"/>
        <v>2.6107100000000008E-2</v>
      </c>
      <c r="C20">
        <f t="shared" si="2"/>
        <v>-9.9396182999999994</v>
      </c>
      <c r="D20">
        <f t="shared" si="3"/>
        <v>2.708005</v>
      </c>
      <c r="E20">
        <f t="shared" si="4"/>
        <v>6.1113900000000013E-2</v>
      </c>
      <c r="F20">
        <f t="shared" si="5"/>
        <v>-9.8785816999999998</v>
      </c>
      <c r="G20">
        <f t="shared" si="6"/>
        <v>-2.9860850000000005</v>
      </c>
    </row>
    <row r="21" spans="1:7" x14ac:dyDescent="0.25">
      <c r="A21">
        <f t="shared" si="0"/>
        <v>20</v>
      </c>
      <c r="B21">
        <f t="shared" si="1"/>
        <v>4.53017E-2</v>
      </c>
      <c r="C21">
        <f t="shared" si="2"/>
        <v>-9.530074149999999</v>
      </c>
      <c r="D21">
        <f t="shared" si="3"/>
        <v>-0.23021950000016903</v>
      </c>
      <c r="E21">
        <f t="shared" si="4"/>
        <v>8.1440299999999993E-2</v>
      </c>
      <c r="F21">
        <f t="shared" si="5"/>
        <v>-9.4673258499999999</v>
      </c>
      <c r="G21">
        <f t="shared" si="6"/>
        <v>-0.23021949999983096</v>
      </c>
    </row>
    <row r="22" spans="1:7" x14ac:dyDescent="0.25">
      <c r="A22">
        <f t="shared" si="0"/>
        <v>21</v>
      </c>
      <c r="B22">
        <f t="shared" si="1"/>
        <v>6.7845599999999992E-2</v>
      </c>
      <c r="C22">
        <f t="shared" si="2"/>
        <v>-8.8687182999999994</v>
      </c>
      <c r="D22">
        <f t="shared" si="3"/>
        <v>-3.2024755000000003</v>
      </c>
      <c r="E22">
        <f t="shared" si="4"/>
        <v>0.10285239999999998</v>
      </c>
      <c r="F22">
        <f t="shared" si="5"/>
        <v>-8.8076816999999998</v>
      </c>
      <c r="G22">
        <f t="shared" si="6"/>
        <v>2.4916145000000003</v>
      </c>
    </row>
    <row r="23" spans="1:7" x14ac:dyDescent="0.25">
      <c r="A23">
        <f t="shared" si="0"/>
        <v>22</v>
      </c>
      <c r="B23">
        <f t="shared" si="1"/>
        <v>8.4504549999999998E-2</v>
      </c>
      <c r="C23">
        <f t="shared" si="2"/>
        <v>-7.8785493000000004</v>
      </c>
      <c r="D23">
        <f t="shared" si="3"/>
        <v>-6.2587999999999999</v>
      </c>
      <c r="E23">
        <f t="shared" si="4"/>
        <v>0.11715045000000002</v>
      </c>
      <c r="F23">
        <f t="shared" si="5"/>
        <v>-7.8234506999999995</v>
      </c>
      <c r="G23">
        <f t="shared" si="6"/>
        <v>5.2387000000000006</v>
      </c>
    </row>
    <row r="24" spans="1:7" x14ac:dyDescent="0.25">
      <c r="A24">
        <f t="shared" si="0"/>
        <v>23</v>
      </c>
      <c r="B24">
        <f t="shared" si="1"/>
        <v>8.4054249999999983E-2</v>
      </c>
      <c r="C24">
        <f t="shared" si="2"/>
        <v>-6.5152148000000007</v>
      </c>
      <c r="D24">
        <f t="shared" si="3"/>
        <v>-9.415025</v>
      </c>
      <c r="E24">
        <f t="shared" si="4"/>
        <v>0.10963675000000001</v>
      </c>
      <c r="F24">
        <f t="shared" si="5"/>
        <v>-6.4703851999999999</v>
      </c>
      <c r="G24">
        <f t="shared" si="6"/>
        <v>8.072474999999999</v>
      </c>
    </row>
    <row r="25" spans="1:7" x14ac:dyDescent="0.25">
      <c r="A25">
        <f t="shared" si="0"/>
        <v>24</v>
      </c>
      <c r="B25">
        <f t="shared" si="1"/>
        <v>4.1915500000000001E-2</v>
      </c>
      <c r="C25">
        <f t="shared" si="2"/>
        <v>-4.8129426000000004</v>
      </c>
      <c r="D25">
        <f t="shared" si="3"/>
        <v>-12.632795</v>
      </c>
      <c r="E25">
        <f t="shared" si="4"/>
        <v>7.3165499999999994E-2</v>
      </c>
      <c r="F25">
        <f t="shared" si="5"/>
        <v>-4.7925773999999999</v>
      </c>
      <c r="G25">
        <f t="shared" si="6"/>
        <v>11.047404999999998</v>
      </c>
    </row>
    <row r="26" spans="1:7" x14ac:dyDescent="0.25">
      <c r="A26">
        <f t="shared" si="0"/>
        <v>25</v>
      </c>
      <c r="B26">
        <f t="shared" si="1"/>
        <v>-1.2722100000000002E-2</v>
      </c>
      <c r="C26">
        <f t="shared" si="2"/>
        <v>-2.9641814299999996</v>
      </c>
      <c r="D26">
        <f t="shared" si="3"/>
        <v>-15.776119999999999</v>
      </c>
      <c r="E26">
        <f t="shared" si="4"/>
        <v>-4.4923199999999996E-2</v>
      </c>
      <c r="F26">
        <f t="shared" si="5"/>
        <v>-2.9595685700000001</v>
      </c>
      <c r="G26">
        <f t="shared" si="6"/>
        <v>14.164179999999998</v>
      </c>
    </row>
    <row r="27" spans="1:7" x14ac:dyDescent="0.25">
      <c r="A27">
        <f t="shared" si="0"/>
        <v>26</v>
      </c>
      <c r="B27">
        <f t="shared" si="1"/>
        <v>-0.28728149999999997</v>
      </c>
      <c r="C27">
        <f t="shared" si="2"/>
        <v>-1.2536479999999999</v>
      </c>
      <c r="D27">
        <f t="shared" si="3"/>
        <v>-18.686004999999998</v>
      </c>
      <c r="E27">
        <f t="shared" si="4"/>
        <v>-3.2175499999999996E-2</v>
      </c>
      <c r="F27">
        <f t="shared" si="5"/>
        <v>-1.418142</v>
      </c>
      <c r="G27">
        <f t="shared" si="6"/>
        <v>17.407995</v>
      </c>
    </row>
    <row r="28" spans="1:7" x14ac:dyDescent="0.25">
      <c r="A28">
        <f t="shared" si="0"/>
        <v>27</v>
      </c>
      <c r="B28">
        <f t="shared" si="1"/>
        <v>0.28045349999999997</v>
      </c>
      <c r="C28">
        <f t="shared" si="2"/>
        <v>-0.184782</v>
      </c>
      <c r="D28">
        <f t="shared" si="3"/>
        <v>-20.860895999999997</v>
      </c>
      <c r="E28">
        <f t="shared" si="4"/>
        <v>-0.84500649999999988</v>
      </c>
      <c r="F28">
        <f t="shared" si="5"/>
        <v>-0.51865599999999989</v>
      </c>
      <c r="G28">
        <f t="shared" si="6"/>
        <v>20.249103999999999</v>
      </c>
    </row>
    <row r="29" spans="1:7" x14ac:dyDescent="0.25">
      <c r="A29">
        <f t="shared" si="0"/>
        <v>28</v>
      </c>
      <c r="B29">
        <f t="shared" si="1"/>
        <v>-33.101234999999996</v>
      </c>
      <c r="C29">
        <f t="shared" si="2"/>
        <v>131.01525000000001</v>
      </c>
      <c r="D29">
        <f t="shared" si="3"/>
        <v>38.7729</v>
      </c>
      <c r="E29">
        <f t="shared" si="4"/>
        <v>-30.612565</v>
      </c>
      <c r="F29">
        <f t="shared" si="5"/>
        <v>133.10875000000001</v>
      </c>
      <c r="G29">
        <f t="shared" si="6"/>
        <v>-4.7982999999999976</v>
      </c>
    </row>
    <row r="30" spans="1:7" x14ac:dyDescent="0.25">
      <c r="A30">
        <f t="shared" si="0"/>
        <v>29</v>
      </c>
      <c r="B30">
        <f t="shared" si="1"/>
        <v>-38.289310999999998</v>
      </c>
      <c r="C30">
        <f t="shared" si="2"/>
        <v>-16.076160000000002</v>
      </c>
      <c r="D30">
        <f t="shared" si="3"/>
        <v>25.800900000000002</v>
      </c>
      <c r="E30">
        <f t="shared" si="4"/>
        <v>-38.632188999999997</v>
      </c>
      <c r="F30">
        <f t="shared" si="5"/>
        <v>-17.204040000000003</v>
      </c>
      <c r="G30">
        <f t="shared" si="6"/>
        <v>-14.491399999999999</v>
      </c>
    </row>
    <row r="31" spans="1:7" x14ac:dyDescent="0.25">
      <c r="A31">
        <f t="shared" si="0"/>
        <v>30</v>
      </c>
      <c r="B31">
        <f t="shared" si="1"/>
        <v>-35.461251000000004</v>
      </c>
      <c r="C31">
        <f t="shared" si="2"/>
        <v>2.8949389999999999</v>
      </c>
      <c r="D31">
        <f t="shared" si="3"/>
        <v>12.091439999999999</v>
      </c>
      <c r="E31">
        <f t="shared" si="4"/>
        <v>-35.644649000000001</v>
      </c>
      <c r="F31">
        <f t="shared" si="5"/>
        <v>3.1527810000000005</v>
      </c>
      <c r="G31">
        <f t="shared" si="6"/>
        <v>-20.789460000000002</v>
      </c>
    </row>
    <row r="32" spans="1:7" x14ac:dyDescent="0.25">
      <c r="A32">
        <f t="shared" si="0"/>
        <v>31</v>
      </c>
      <c r="B32">
        <f t="shared" si="1"/>
        <v>-21.822411150000004</v>
      </c>
      <c r="C32">
        <f t="shared" si="2"/>
        <v>-1.2959732500000001</v>
      </c>
      <c r="D32">
        <f t="shared" si="3"/>
        <v>8.8185500000000001</v>
      </c>
      <c r="E32">
        <f t="shared" si="4"/>
        <v>-21.845488850000002</v>
      </c>
      <c r="F32">
        <f t="shared" si="5"/>
        <v>-1.32906675</v>
      </c>
      <c r="G32">
        <f t="shared" si="6"/>
        <v>-14.11885</v>
      </c>
    </row>
    <row r="33" spans="1:7" x14ac:dyDescent="0.25">
      <c r="A33">
        <f t="shared" si="0"/>
        <v>32</v>
      </c>
      <c r="B33">
        <f t="shared" si="1"/>
        <v>-14.866648850000001</v>
      </c>
      <c r="C33">
        <f t="shared" si="2"/>
        <v>-3.7627149999999998E-2</v>
      </c>
      <c r="D33">
        <f t="shared" si="3"/>
        <v>3.8619449999999986</v>
      </c>
      <c r="E33">
        <f t="shared" si="4"/>
        <v>-14.884351150000001</v>
      </c>
      <c r="F33">
        <f t="shared" si="5"/>
        <v>-8.9849500000000002E-3</v>
      </c>
      <c r="G33">
        <f t="shared" si="6"/>
        <v>-7.9237549999999999</v>
      </c>
    </row>
    <row r="34" spans="1:7" x14ac:dyDescent="0.25">
      <c r="A34">
        <f t="shared" si="0"/>
        <v>33</v>
      </c>
      <c r="B34">
        <f t="shared" si="1"/>
        <v>-10.068091185</v>
      </c>
      <c r="C34">
        <f t="shared" si="2"/>
        <v>-0.23393940000000002</v>
      </c>
      <c r="D34">
        <f t="shared" si="3"/>
        <v>-1.6280899999998655</v>
      </c>
      <c r="E34">
        <f t="shared" si="4"/>
        <v>-10.072908814999998</v>
      </c>
      <c r="F34">
        <f t="shared" si="5"/>
        <v>-0.21838660000000001</v>
      </c>
      <c r="G34">
        <f t="shared" si="6"/>
        <v>-1.6280900000001346</v>
      </c>
    </row>
    <row r="35" spans="1:7" x14ac:dyDescent="0.25">
      <c r="A35">
        <f t="shared" si="0"/>
        <v>34</v>
      </c>
      <c r="B35">
        <f t="shared" si="1"/>
        <v>-6.3898988499999998</v>
      </c>
      <c r="C35">
        <f t="shared" si="2"/>
        <v>-0.14879909999999999</v>
      </c>
      <c r="D35">
        <f t="shared" si="3"/>
        <v>-7.2336999999999989</v>
      </c>
      <c r="E35">
        <f t="shared" si="4"/>
        <v>-6.4076011499999996</v>
      </c>
      <c r="F35">
        <f t="shared" si="5"/>
        <v>-0.12015689999999998</v>
      </c>
      <c r="G35">
        <f t="shared" si="6"/>
        <v>4.5519999999999987</v>
      </c>
    </row>
    <row r="36" spans="1:7" x14ac:dyDescent="0.25">
      <c r="A36">
        <f t="shared" si="0"/>
        <v>35</v>
      </c>
      <c r="B36">
        <f t="shared" si="1"/>
        <v>-3.5227511499999995</v>
      </c>
      <c r="C36">
        <f t="shared" si="2"/>
        <v>-0.15579675000000001</v>
      </c>
      <c r="D36">
        <f t="shared" si="3"/>
        <v>-12.527975</v>
      </c>
      <c r="E36">
        <f t="shared" si="4"/>
        <v>-3.5458288499999999</v>
      </c>
      <c r="F36">
        <f t="shared" si="5"/>
        <v>-0.18889025000000004</v>
      </c>
      <c r="G36">
        <f t="shared" si="6"/>
        <v>10.409425000000001</v>
      </c>
    </row>
    <row r="37" spans="1:7" x14ac:dyDescent="0.25">
      <c r="A37">
        <f t="shared" si="0"/>
        <v>36</v>
      </c>
      <c r="B37">
        <f t="shared" si="1"/>
        <v>-1.3899659999999998</v>
      </c>
      <c r="C37">
        <f t="shared" si="2"/>
        <v>-0.35147149999999999</v>
      </c>
      <c r="D37">
        <f t="shared" si="3"/>
        <v>-17.158504999999998</v>
      </c>
      <c r="E37">
        <f t="shared" si="4"/>
        <v>-1.573364</v>
      </c>
      <c r="F37">
        <f t="shared" si="5"/>
        <v>-9.3629500000000018E-2</v>
      </c>
      <c r="G37">
        <f t="shared" si="6"/>
        <v>15.722394999999999</v>
      </c>
    </row>
    <row r="38" spans="1:7" x14ac:dyDescent="0.25">
      <c r="A38">
        <f t="shared" si="0"/>
        <v>37</v>
      </c>
      <c r="B38">
        <f t="shared" si="1"/>
        <v>-0.201873</v>
      </c>
      <c r="C38">
        <f t="shared" si="2"/>
        <v>0.27481249999999996</v>
      </c>
      <c r="D38">
        <f t="shared" si="3"/>
        <v>-20.4633915</v>
      </c>
      <c r="E38">
        <f t="shared" si="4"/>
        <v>-0.54475099999999999</v>
      </c>
      <c r="F38">
        <f t="shared" si="5"/>
        <v>-0.85306749999999998</v>
      </c>
      <c r="G38">
        <f t="shared" si="6"/>
        <v>19.828908499999997</v>
      </c>
    </row>
    <row r="39" spans="1:7" x14ac:dyDescent="0.25">
      <c r="A39">
        <f t="shared" si="0"/>
        <v>38</v>
      </c>
      <c r="B39">
        <f t="shared" si="1"/>
        <v>0.44048449999999995</v>
      </c>
      <c r="C39">
        <f t="shared" si="2"/>
        <v>21.051886999999997</v>
      </c>
      <c r="D39">
        <f t="shared" si="3"/>
        <v>-21.665334999999999</v>
      </c>
      <c r="E39">
        <f t="shared" si="4"/>
        <v>-0.68497549999999985</v>
      </c>
      <c r="F39">
        <f t="shared" si="5"/>
        <v>20.718012999999999</v>
      </c>
      <c r="G39">
        <f t="shared" si="6"/>
        <v>19.444664999999997</v>
      </c>
    </row>
    <row r="40" spans="1:7" x14ac:dyDescent="0.25">
      <c r="A40">
        <f t="shared" si="0"/>
        <v>39</v>
      </c>
      <c r="B40">
        <f t="shared" si="1"/>
        <v>0.10974</v>
      </c>
      <c r="C40">
        <f t="shared" si="2"/>
        <v>19.079196999999997</v>
      </c>
      <c r="D40">
        <f t="shared" si="3"/>
        <v>-18.113197999999997</v>
      </c>
      <c r="E40">
        <f t="shared" si="4"/>
        <v>0.36484600000000006</v>
      </c>
      <c r="F40">
        <f t="shared" si="5"/>
        <v>18.914702999999999</v>
      </c>
      <c r="G40">
        <f t="shared" si="6"/>
        <v>17.980802000000001</v>
      </c>
    </row>
    <row r="41" spans="1:7" x14ac:dyDescent="0.25">
      <c r="A41">
        <f t="shared" si="0"/>
        <v>40</v>
      </c>
      <c r="B41">
        <f t="shared" si="1"/>
        <v>-6.7269000000000009E-3</v>
      </c>
      <c r="C41">
        <f t="shared" si="2"/>
        <v>19.136493569999999</v>
      </c>
      <c r="D41">
        <f t="shared" si="3"/>
        <v>-14.920829049999998</v>
      </c>
      <c r="E41">
        <f t="shared" si="4"/>
        <v>-3.8927999999999997E-2</v>
      </c>
      <c r="F41">
        <f t="shared" si="5"/>
        <v>19.141106430000001</v>
      </c>
      <c r="G41">
        <f t="shared" si="6"/>
        <v>15.019470949999999</v>
      </c>
    </row>
    <row r="42" spans="1:7" x14ac:dyDescent="0.25">
      <c r="A42">
        <f t="shared" si="0"/>
        <v>41</v>
      </c>
      <c r="B42">
        <f t="shared" si="1"/>
        <v>-5.5162000000000006E-3</v>
      </c>
      <c r="C42">
        <f t="shared" si="2"/>
        <v>19.3420174</v>
      </c>
      <c r="D42">
        <f t="shared" si="3"/>
        <v>-11.7719685</v>
      </c>
      <c r="E42">
        <f t="shared" si="4"/>
        <v>2.5733800000000001E-2</v>
      </c>
      <c r="F42">
        <f t="shared" si="5"/>
        <v>19.3623826</v>
      </c>
      <c r="G42">
        <f t="shared" si="6"/>
        <v>11.908231499999999</v>
      </c>
    </row>
    <row r="43" spans="1:7" x14ac:dyDescent="0.25">
      <c r="A43">
        <f t="shared" si="0"/>
        <v>42</v>
      </c>
      <c r="B43">
        <f t="shared" si="1"/>
        <v>-9.3666449999999998E-3</v>
      </c>
      <c r="C43">
        <f t="shared" si="2"/>
        <v>19.5218852</v>
      </c>
      <c r="D43">
        <f t="shared" si="3"/>
        <v>-8.6691979999999997</v>
      </c>
      <c r="E43">
        <f t="shared" si="4"/>
        <v>1.6215855000000001E-2</v>
      </c>
      <c r="F43">
        <f t="shared" si="5"/>
        <v>19.5667148</v>
      </c>
      <c r="G43">
        <f t="shared" si="6"/>
        <v>8.8183019999999992</v>
      </c>
    </row>
    <row r="44" spans="1:7" x14ac:dyDescent="0.25">
      <c r="A44">
        <f t="shared" si="0"/>
        <v>43</v>
      </c>
      <c r="B44">
        <f t="shared" si="1"/>
        <v>3.7613000000000034E-3</v>
      </c>
      <c r="C44">
        <f t="shared" si="2"/>
        <v>19.7160507</v>
      </c>
      <c r="D44">
        <f t="shared" si="3"/>
        <v>-5.6518860000000002</v>
      </c>
      <c r="E44">
        <f t="shared" si="4"/>
        <v>3.6407200000000001E-2</v>
      </c>
      <c r="F44">
        <f t="shared" si="5"/>
        <v>19.771149300000001</v>
      </c>
      <c r="G44">
        <f t="shared" si="6"/>
        <v>5.8456139999999994</v>
      </c>
    </row>
    <row r="45" spans="1:7" x14ac:dyDescent="0.25">
      <c r="A45">
        <f t="shared" si="0"/>
        <v>44</v>
      </c>
      <c r="B45">
        <f t="shared" si="1"/>
        <v>2.3946450000000001E-2</v>
      </c>
      <c r="C45">
        <f t="shared" si="2"/>
        <v>19.983031699999998</v>
      </c>
      <c r="D45">
        <f t="shared" si="3"/>
        <v>-2.6969935</v>
      </c>
      <c r="E45">
        <f t="shared" si="4"/>
        <v>5.8953249999999999E-2</v>
      </c>
      <c r="F45">
        <f t="shared" si="5"/>
        <v>20.044068299999996</v>
      </c>
      <c r="G45">
        <f t="shared" si="6"/>
        <v>2.9970965000000005</v>
      </c>
    </row>
    <row r="46" spans="1:7" x14ac:dyDescent="0.25">
      <c r="A46">
        <f t="shared" si="0"/>
        <v>45</v>
      </c>
      <c r="B46">
        <f t="shared" si="1"/>
        <v>5.7978200000000001E-2</v>
      </c>
      <c r="C46">
        <f t="shared" si="2"/>
        <v>20.421425849999999</v>
      </c>
      <c r="D46">
        <f t="shared" si="3"/>
        <v>0.25249950000004445</v>
      </c>
      <c r="E46">
        <f t="shared" si="4"/>
        <v>9.41168E-2</v>
      </c>
      <c r="F46">
        <f t="shared" si="5"/>
        <v>20.484174149999998</v>
      </c>
      <c r="G46">
        <f t="shared" si="6"/>
        <v>0.25249949999995552</v>
      </c>
    </row>
    <row r="47" spans="1:7" x14ac:dyDescent="0.25">
      <c r="A47">
        <f t="shared" si="0"/>
        <v>46</v>
      </c>
      <c r="B47">
        <f t="shared" si="1"/>
        <v>0.11294360000000001</v>
      </c>
      <c r="C47">
        <f t="shared" si="2"/>
        <v>21.184681699999999</v>
      </c>
      <c r="D47">
        <f t="shared" si="3"/>
        <v>3.2796840000000005</v>
      </c>
      <c r="E47">
        <f t="shared" si="4"/>
        <v>0.14795040000000001</v>
      </c>
      <c r="F47">
        <f t="shared" si="5"/>
        <v>21.245718299999997</v>
      </c>
      <c r="G47">
        <f t="shared" si="6"/>
        <v>-2.4144060000000001</v>
      </c>
    </row>
    <row r="48" spans="1:7" x14ac:dyDescent="0.25">
      <c r="A48">
        <f t="shared" si="0"/>
        <v>47</v>
      </c>
      <c r="B48">
        <f t="shared" si="1"/>
        <v>0.20183755000000003</v>
      </c>
      <c r="C48">
        <f t="shared" si="2"/>
        <v>22.527450699999999</v>
      </c>
      <c r="D48">
        <f t="shared" si="3"/>
        <v>6.4882749999999998</v>
      </c>
      <c r="E48">
        <f t="shared" si="4"/>
        <v>0.23448345000000001</v>
      </c>
      <c r="F48">
        <f t="shared" si="5"/>
        <v>22.5825493</v>
      </c>
      <c r="G48">
        <f t="shared" si="6"/>
        <v>-5.0092249999999998</v>
      </c>
    </row>
    <row r="49" spans="1:7" x14ac:dyDescent="0.25">
      <c r="A49">
        <f t="shared" si="0"/>
        <v>48</v>
      </c>
      <c r="B49">
        <f t="shared" si="1"/>
        <v>0.36231025</v>
      </c>
      <c r="C49">
        <f t="shared" si="2"/>
        <v>24.897235200000004</v>
      </c>
      <c r="D49">
        <f t="shared" si="3"/>
        <v>10.007579999999999</v>
      </c>
      <c r="E49">
        <f t="shared" si="4"/>
        <v>0.38789274999999995</v>
      </c>
      <c r="F49">
        <f t="shared" si="5"/>
        <v>24.942064800000001</v>
      </c>
      <c r="G49">
        <f t="shared" si="6"/>
        <v>-7.4799199999999999</v>
      </c>
    </row>
    <row r="50" spans="1:7" x14ac:dyDescent="0.25">
      <c r="A50">
        <f t="shared" si="0"/>
        <v>49</v>
      </c>
      <c r="B50">
        <f t="shared" si="1"/>
        <v>0.62419500000000006</v>
      </c>
      <c r="C50">
        <f t="shared" si="2"/>
        <v>29.193867400000002</v>
      </c>
      <c r="D50">
        <f t="shared" si="3"/>
        <v>14.042764999999999</v>
      </c>
      <c r="E50">
        <f t="shared" si="4"/>
        <v>0.65544500000000006</v>
      </c>
      <c r="F50">
        <f t="shared" si="5"/>
        <v>29.214232599999999</v>
      </c>
      <c r="G50">
        <f t="shared" si="6"/>
        <v>-9.637435</v>
      </c>
    </row>
    <row r="51" spans="1:7" x14ac:dyDescent="0.25">
      <c r="A51">
        <f t="shared" si="0"/>
        <v>50</v>
      </c>
      <c r="B51">
        <f t="shared" si="1"/>
        <v>1.3731255499999999</v>
      </c>
      <c r="C51">
        <f t="shared" si="2"/>
        <v>37.402593569999993</v>
      </c>
      <c r="D51">
        <f t="shared" si="3"/>
        <v>18.975745</v>
      </c>
      <c r="E51">
        <f t="shared" si="4"/>
        <v>1.3409244499999999</v>
      </c>
      <c r="F51">
        <f t="shared" si="5"/>
        <v>37.407206429999995</v>
      </c>
      <c r="G51">
        <f t="shared" si="6"/>
        <v>-10.964554999999999</v>
      </c>
    </row>
    <row r="52" spans="1:7" x14ac:dyDescent="0.25">
      <c r="A52">
        <f t="shared" si="0"/>
        <v>51</v>
      </c>
      <c r="B52">
        <f t="shared" si="1"/>
        <v>2.1018620000000001</v>
      </c>
      <c r="C52">
        <f t="shared" si="2"/>
        <v>57.235747000000011</v>
      </c>
      <c r="D52">
        <f t="shared" si="3"/>
        <v>26.598499999999998</v>
      </c>
      <c r="E52">
        <f t="shared" si="4"/>
        <v>2.3569680000000002</v>
      </c>
      <c r="F52">
        <f t="shared" si="5"/>
        <v>57.071252999999999</v>
      </c>
      <c r="G52">
        <f t="shared" si="6"/>
        <v>-9.4954999999999981</v>
      </c>
    </row>
    <row r="53" spans="1:7" x14ac:dyDescent="0.25">
      <c r="A53">
        <f t="shared" si="0"/>
        <v>52</v>
      </c>
      <c r="B53">
        <f t="shared" si="1"/>
        <v>11.35858</v>
      </c>
      <c r="C53">
        <f t="shared" si="2"/>
        <v>101.93543700000001</v>
      </c>
      <c r="D53">
        <f t="shared" si="3"/>
        <v>34.999649999999995</v>
      </c>
      <c r="E53">
        <f t="shared" si="4"/>
        <v>10.23312</v>
      </c>
      <c r="F53">
        <f t="shared" si="5"/>
        <v>101.60156300000001</v>
      </c>
      <c r="G53">
        <f t="shared" si="6"/>
        <v>-6.1103499999999977</v>
      </c>
    </row>
    <row r="54" spans="1:7" x14ac:dyDescent="0.25">
      <c r="A54">
        <f t="shared" si="0"/>
        <v>53</v>
      </c>
      <c r="B54">
        <f t="shared" si="1"/>
        <v>-4.1672099999999999</v>
      </c>
      <c r="C54">
        <f t="shared" si="2"/>
        <v>12.893189999999999</v>
      </c>
      <c r="D54">
        <f t="shared" si="3"/>
        <v>-20.17417</v>
      </c>
      <c r="E54">
        <f t="shared" si="4"/>
        <v>5.8779900000000005</v>
      </c>
      <c r="F54">
        <f t="shared" si="5"/>
        <v>21.30941</v>
      </c>
      <c r="G54">
        <f t="shared" si="6"/>
        <v>18.153729999999999</v>
      </c>
    </row>
    <row r="55" spans="1:7" x14ac:dyDescent="0.25">
      <c r="A55">
        <f t="shared" si="0"/>
        <v>54</v>
      </c>
      <c r="B55">
        <f t="shared" si="1"/>
        <v>-5.9068899999999998</v>
      </c>
      <c r="C55">
        <f t="shared" si="2"/>
        <v>6.8193000000000001</v>
      </c>
      <c r="D55">
        <f t="shared" si="3"/>
        <v>-16.386814999999999</v>
      </c>
      <c r="E55">
        <f t="shared" si="4"/>
        <v>9.7048099999999984</v>
      </c>
      <c r="F55">
        <f t="shared" si="5"/>
        <v>20.7195</v>
      </c>
      <c r="G55">
        <f t="shared" si="6"/>
        <v>15.171585</v>
      </c>
    </row>
    <row r="56" spans="1:7" x14ac:dyDescent="0.25">
      <c r="A56">
        <f t="shared" si="0"/>
        <v>55</v>
      </c>
      <c r="B56">
        <f t="shared" si="1"/>
        <v>-7.6329649999999987</v>
      </c>
      <c r="C56">
        <f t="shared" si="2"/>
        <v>2.0155500000000015</v>
      </c>
      <c r="D56">
        <f t="shared" si="3"/>
        <v>-11.1718435</v>
      </c>
      <c r="E56">
        <f t="shared" si="4"/>
        <v>11.288134999999999</v>
      </c>
      <c r="F56">
        <f t="shared" si="5"/>
        <v>19.508649999999999</v>
      </c>
      <c r="G56">
        <f t="shared" si="6"/>
        <v>10.988856500000001</v>
      </c>
    </row>
    <row r="57" spans="1:7" x14ac:dyDescent="0.25">
      <c r="A57">
        <f t="shared" si="0"/>
        <v>56</v>
      </c>
      <c r="B57">
        <f t="shared" si="1"/>
        <v>-8.9135999999999989</v>
      </c>
      <c r="C57">
        <f t="shared" si="2"/>
        <v>-1.9632499999999997</v>
      </c>
      <c r="D57">
        <f t="shared" si="3"/>
        <v>-5.4366934999999987</v>
      </c>
      <c r="E57">
        <f t="shared" si="4"/>
        <v>11.8713</v>
      </c>
      <c r="F57">
        <f t="shared" si="5"/>
        <v>17.561349999999997</v>
      </c>
      <c r="G57">
        <f t="shared" si="6"/>
        <v>5.9664064999999997</v>
      </c>
    </row>
    <row r="58" spans="1:7" x14ac:dyDescent="0.25">
      <c r="A58">
        <f t="shared" si="0"/>
        <v>57</v>
      </c>
      <c r="B58">
        <f t="shared" si="1"/>
        <v>-9.6612049999999989</v>
      </c>
      <c r="C58">
        <f t="shared" si="2"/>
        <v>-5.2234350000000003</v>
      </c>
      <c r="D58">
        <f t="shared" si="3"/>
        <v>0.48385800000005869</v>
      </c>
      <c r="E58">
        <f t="shared" si="4"/>
        <v>11.711294999999998</v>
      </c>
      <c r="F58">
        <f t="shared" si="5"/>
        <v>14.959064999999999</v>
      </c>
      <c r="G58">
        <f t="shared" si="6"/>
        <v>0.48385799999994139</v>
      </c>
    </row>
    <row r="59" spans="1:7" x14ac:dyDescent="0.25">
      <c r="A59">
        <f t="shared" si="0"/>
        <v>58</v>
      </c>
      <c r="B59">
        <f t="shared" si="1"/>
        <v>-9.8518249999999998</v>
      </c>
      <c r="C59">
        <f t="shared" si="2"/>
        <v>-7.8208649999999995</v>
      </c>
      <c r="D59">
        <f t="shared" si="3"/>
        <v>6.2754899999999987</v>
      </c>
      <c r="E59">
        <f t="shared" si="4"/>
        <v>10.933074999999999</v>
      </c>
      <c r="F59">
        <f t="shared" si="5"/>
        <v>11.703735000000002</v>
      </c>
      <c r="G59">
        <f t="shared" si="6"/>
        <v>-5.1276099999999998</v>
      </c>
    </row>
    <row r="60" spans="1:7" x14ac:dyDescent="0.25">
      <c r="A60">
        <f t="shared" si="0"/>
        <v>59</v>
      </c>
      <c r="B60">
        <f t="shared" si="1"/>
        <v>-9.3699744999999997</v>
      </c>
      <c r="C60">
        <f t="shared" si="2"/>
        <v>-9.7379049999999996</v>
      </c>
      <c r="D60">
        <f t="shared" si="3"/>
        <v>11.618110000000001</v>
      </c>
      <c r="E60">
        <f t="shared" si="4"/>
        <v>9.5511254999999995</v>
      </c>
      <c r="F60">
        <f t="shared" si="5"/>
        <v>7.7551949999999987</v>
      </c>
      <c r="G60">
        <f t="shared" si="6"/>
        <v>-10.542590000000001</v>
      </c>
    </row>
    <row r="61" spans="1:7" x14ac:dyDescent="0.25">
      <c r="A61">
        <f t="shared" si="0"/>
        <v>60</v>
      </c>
      <c r="B61">
        <f t="shared" si="1"/>
        <v>-8.0235839999999996</v>
      </c>
      <c r="C61">
        <f t="shared" si="2"/>
        <v>-10.875294999999999</v>
      </c>
      <c r="D61">
        <f t="shared" si="3"/>
        <v>16.1412485</v>
      </c>
      <c r="E61">
        <f t="shared" si="4"/>
        <v>7.5881159999999985</v>
      </c>
      <c r="F61">
        <f t="shared" si="5"/>
        <v>3.024905</v>
      </c>
      <c r="G61">
        <f t="shared" si="6"/>
        <v>-15.417151499999999</v>
      </c>
    </row>
    <row r="62" spans="1:7" x14ac:dyDescent="0.25">
      <c r="A62">
        <f t="shared" si="0"/>
        <v>61</v>
      </c>
      <c r="B62">
        <f t="shared" si="1"/>
        <v>-5.0690083499999998</v>
      </c>
      <c r="C62">
        <f t="shared" si="2"/>
        <v>-11.103860000000001</v>
      </c>
      <c r="D62">
        <f t="shared" si="3"/>
        <v>19.244043999999999</v>
      </c>
      <c r="E62">
        <f t="shared" si="4"/>
        <v>4.9761916499999996</v>
      </c>
      <c r="F62">
        <f t="shared" si="5"/>
        <v>-2.6876400000000005</v>
      </c>
      <c r="G62">
        <f t="shared" si="6"/>
        <v>-19.083856000000001</v>
      </c>
    </row>
    <row r="63" spans="1:7" x14ac:dyDescent="0.25">
      <c r="A63">
        <f t="shared" si="0"/>
        <v>62</v>
      </c>
      <c r="B63">
        <f t="shared" si="1"/>
        <v>-8.3533449999999991</v>
      </c>
      <c r="C63">
        <f t="shared" si="2"/>
        <v>11.083850000000002</v>
      </c>
      <c r="D63">
        <f t="shared" si="3"/>
        <v>-17.235443999999998</v>
      </c>
      <c r="E63">
        <f t="shared" si="4"/>
        <v>8.8473550000000003</v>
      </c>
      <c r="F63">
        <f t="shared" si="5"/>
        <v>23.607849999999999</v>
      </c>
      <c r="G63">
        <f t="shared" si="6"/>
        <v>16.717155999999999</v>
      </c>
    </row>
    <row r="64" spans="1:7" x14ac:dyDescent="0.25">
      <c r="A64">
        <f t="shared" si="0"/>
        <v>63</v>
      </c>
      <c r="B64">
        <f t="shared" si="1"/>
        <v>-13.414085</v>
      </c>
      <c r="C64">
        <f t="shared" si="2"/>
        <v>3.3533500000000016</v>
      </c>
      <c r="D64">
        <f t="shared" si="3"/>
        <v>-14.497610999999999</v>
      </c>
      <c r="E64">
        <f t="shared" si="4"/>
        <v>14.487214999999999</v>
      </c>
      <c r="F64">
        <f t="shared" si="5"/>
        <v>25.000450000000001</v>
      </c>
      <c r="G64">
        <f t="shared" si="6"/>
        <v>13.703889</v>
      </c>
    </row>
    <row r="65" spans="1:7" x14ac:dyDescent="0.25">
      <c r="A65">
        <f t="shared" si="0"/>
        <v>64</v>
      </c>
      <c r="B65">
        <f t="shared" si="1"/>
        <v>-16.445985</v>
      </c>
      <c r="C65">
        <f t="shared" si="2"/>
        <v>-2.9326999999999992</v>
      </c>
      <c r="D65">
        <f t="shared" si="3"/>
        <v>-10.2352715</v>
      </c>
      <c r="E65">
        <f t="shared" si="4"/>
        <v>18.166314999999997</v>
      </c>
      <c r="F65">
        <f t="shared" si="5"/>
        <v>25.107699999999998</v>
      </c>
      <c r="G65">
        <f t="shared" si="6"/>
        <v>9.7752285000000008</v>
      </c>
    </row>
    <row r="66" spans="1:7" x14ac:dyDescent="0.25">
      <c r="A66">
        <f t="shared" si="0"/>
        <v>65</v>
      </c>
      <c r="B66">
        <f t="shared" si="1"/>
        <v>-18.30123</v>
      </c>
      <c r="C66">
        <f t="shared" si="2"/>
        <v>-7.8319999999999999</v>
      </c>
      <c r="D66">
        <f t="shared" si="3"/>
        <v>-5.2028848500000002</v>
      </c>
      <c r="E66">
        <f t="shared" si="4"/>
        <v>19.996169999999999</v>
      </c>
      <c r="F66">
        <f t="shared" si="5"/>
        <v>23.894200000000001</v>
      </c>
      <c r="G66">
        <f t="shared" si="6"/>
        <v>5.1462151499999997</v>
      </c>
    </row>
    <row r="67" spans="1:7" x14ac:dyDescent="0.25">
      <c r="A67">
        <f t="shared" ref="A67:A130" si="7">Node</f>
        <v>66</v>
      </c>
      <c r="B67">
        <f t="shared" ref="B67:B130" si="8">(Mx+Nx*dT)/d</f>
        <v>-19.052844999999998</v>
      </c>
      <c r="C67">
        <f t="shared" ref="C67:C130" si="9">(My+Ny*dT)/d</f>
        <v>-11.468915000000001</v>
      </c>
      <c r="D67">
        <f t="shared" ref="D67:D130" si="10">(-Mxy-Nxy*dT)/d</f>
        <v>0.11840599999999296</v>
      </c>
      <c r="E67">
        <f t="shared" ref="E67:E130" si="11">(-Mx+Nx*dB)/d</f>
        <v>20.425554999999996</v>
      </c>
      <c r="F67">
        <f t="shared" ref="F67:F130" si="12">(-My+Ny*dB)/d</f>
        <v>21.466484999999999</v>
      </c>
      <c r="G67">
        <f t="shared" ref="G67:G130" si="13">(Mxy-Nxy*dB)/d</f>
        <v>0.11840600000000702</v>
      </c>
    </row>
    <row r="68" spans="1:7" x14ac:dyDescent="0.25">
      <c r="A68">
        <f t="shared" si="7"/>
        <v>67</v>
      </c>
      <c r="B68">
        <f t="shared" si="8"/>
        <v>-18.680923</v>
      </c>
      <c r="C68">
        <f t="shared" si="9"/>
        <v>-13.88673</v>
      </c>
      <c r="D68">
        <f t="shared" si="10"/>
        <v>5.3718865000000005</v>
      </c>
      <c r="E68">
        <f t="shared" si="11"/>
        <v>19.616477</v>
      </c>
      <c r="F68">
        <f t="shared" si="12"/>
        <v>17.839470000000002</v>
      </c>
      <c r="G68">
        <f t="shared" si="13"/>
        <v>-4.9772134999999995</v>
      </c>
    </row>
    <row r="69" spans="1:7" x14ac:dyDescent="0.25">
      <c r="A69">
        <f t="shared" si="7"/>
        <v>68</v>
      </c>
      <c r="B69">
        <f t="shared" si="8"/>
        <v>-17.038756499999998</v>
      </c>
      <c r="C69">
        <f t="shared" si="9"/>
        <v>-15.068619999999999</v>
      </c>
      <c r="D69">
        <f t="shared" si="10"/>
        <v>10.217356500000001</v>
      </c>
      <c r="E69">
        <f t="shared" si="11"/>
        <v>17.5735435</v>
      </c>
      <c r="F69">
        <f t="shared" si="12"/>
        <v>12.971780000000001</v>
      </c>
      <c r="G69">
        <f t="shared" si="13"/>
        <v>-9.7931435000000011</v>
      </c>
    </row>
    <row r="70" spans="1:7" x14ac:dyDescent="0.25">
      <c r="A70">
        <f t="shared" si="7"/>
        <v>69</v>
      </c>
      <c r="B70">
        <f t="shared" si="8"/>
        <v>-13.7780875</v>
      </c>
      <c r="C70">
        <f t="shared" si="9"/>
        <v>-14.903945</v>
      </c>
      <c r="D70">
        <f t="shared" si="10"/>
        <v>14.287050999999998</v>
      </c>
      <c r="E70">
        <f t="shared" si="11"/>
        <v>14.123212499999999</v>
      </c>
      <c r="F70">
        <f t="shared" si="12"/>
        <v>6.743154999999998</v>
      </c>
      <c r="G70">
        <f t="shared" si="13"/>
        <v>-13.914448999999999</v>
      </c>
    </row>
    <row r="71" spans="1:7" x14ac:dyDescent="0.25">
      <c r="A71">
        <f t="shared" si="7"/>
        <v>70</v>
      </c>
      <c r="B71">
        <f t="shared" si="8"/>
        <v>-8.5269584999999992</v>
      </c>
      <c r="C71">
        <f t="shared" si="9"/>
        <v>-13.374549999999997</v>
      </c>
      <c r="D71">
        <f t="shared" si="10"/>
        <v>17.134952999999999</v>
      </c>
      <c r="E71">
        <f t="shared" si="11"/>
        <v>8.6737414999999984</v>
      </c>
      <c r="F71">
        <f t="shared" si="12"/>
        <v>-0.85054999999999992</v>
      </c>
      <c r="G71">
        <f t="shared" si="13"/>
        <v>-16.817646999999997</v>
      </c>
    </row>
    <row r="72" spans="1:7" x14ac:dyDescent="0.25">
      <c r="A72">
        <f t="shared" si="7"/>
        <v>71</v>
      </c>
      <c r="B72">
        <f t="shared" si="8"/>
        <v>-11.2425155</v>
      </c>
      <c r="C72">
        <f t="shared" si="9"/>
        <v>9.5677000000000003</v>
      </c>
      <c r="D72">
        <f t="shared" si="10"/>
        <v>-14.16238525</v>
      </c>
      <c r="E72">
        <f t="shared" si="11"/>
        <v>11.3438845</v>
      </c>
      <c r="F72">
        <f t="shared" si="12"/>
        <v>24.293199999999999</v>
      </c>
      <c r="G72">
        <f t="shared" si="13"/>
        <v>14.174814749999999</v>
      </c>
    </row>
    <row r="73" spans="1:7" x14ac:dyDescent="0.25">
      <c r="A73">
        <f t="shared" si="7"/>
        <v>72</v>
      </c>
      <c r="B73">
        <f t="shared" si="8"/>
        <v>-18.660857499999999</v>
      </c>
      <c r="C73">
        <f t="shared" si="9"/>
        <v>1.2104000000000026</v>
      </c>
      <c r="D73">
        <f t="shared" si="10"/>
        <v>-11.982469999999998</v>
      </c>
      <c r="E73">
        <f t="shared" si="11"/>
        <v>19.029442499999998</v>
      </c>
      <c r="F73">
        <f t="shared" si="12"/>
        <v>27.325900000000001</v>
      </c>
      <c r="G73">
        <f t="shared" si="13"/>
        <v>11.795729999999999</v>
      </c>
    </row>
    <row r="74" spans="1:7" x14ac:dyDescent="0.25">
      <c r="A74">
        <f t="shared" si="7"/>
        <v>73</v>
      </c>
      <c r="B74">
        <f t="shared" si="8"/>
        <v>-23.344215999999999</v>
      </c>
      <c r="C74">
        <f t="shared" si="9"/>
        <v>-5.8919499999999987</v>
      </c>
      <c r="D74">
        <f t="shared" si="10"/>
        <v>-8.6454399999999989</v>
      </c>
      <c r="E74">
        <f t="shared" si="11"/>
        <v>24.014783999999995</v>
      </c>
      <c r="F74">
        <f t="shared" si="12"/>
        <v>28.351849999999999</v>
      </c>
      <c r="G74">
        <f t="shared" si="13"/>
        <v>8.3731599999999986</v>
      </c>
    </row>
    <row r="75" spans="1:7" x14ac:dyDescent="0.25">
      <c r="A75">
        <f t="shared" si="7"/>
        <v>74</v>
      </c>
      <c r="B75">
        <f t="shared" si="8"/>
        <v>-25.923479499999996</v>
      </c>
      <c r="C75">
        <f t="shared" si="9"/>
        <v>-11.366199999999999</v>
      </c>
      <c r="D75">
        <f t="shared" si="10"/>
        <v>-4.5139084999999994</v>
      </c>
      <c r="E75">
        <f t="shared" si="11"/>
        <v>26.814220500000001</v>
      </c>
      <c r="F75">
        <f t="shared" si="12"/>
        <v>27.684300000000004</v>
      </c>
      <c r="G75">
        <f t="shared" si="13"/>
        <v>4.3329214999999994</v>
      </c>
    </row>
    <row r="76" spans="1:7" x14ac:dyDescent="0.25">
      <c r="A76">
        <f t="shared" si="7"/>
        <v>75</v>
      </c>
      <c r="B76">
        <f t="shared" si="8"/>
        <v>-26.794268499999998</v>
      </c>
      <c r="C76">
        <f t="shared" si="9"/>
        <v>-15.240200000000002</v>
      </c>
      <c r="D76">
        <f t="shared" si="10"/>
        <v>-3.0567900000271972E-2</v>
      </c>
      <c r="E76">
        <f t="shared" si="11"/>
        <v>27.675331499999995</v>
      </c>
      <c r="F76">
        <f t="shared" si="12"/>
        <v>25.406300000000002</v>
      </c>
      <c r="G76">
        <f t="shared" si="13"/>
        <v>-3.0567899999728032E-2</v>
      </c>
    </row>
    <row r="77" spans="1:7" x14ac:dyDescent="0.25">
      <c r="A77">
        <f t="shared" si="7"/>
        <v>76</v>
      </c>
      <c r="B77">
        <f t="shared" si="8"/>
        <v>-25.997754999999998</v>
      </c>
      <c r="C77">
        <f t="shared" si="9"/>
        <v>-17.508949999999999</v>
      </c>
      <c r="D77">
        <f t="shared" si="10"/>
        <v>4.4418206999999992</v>
      </c>
      <c r="E77">
        <f t="shared" si="11"/>
        <v>26.739944999999999</v>
      </c>
      <c r="F77">
        <f t="shared" si="12"/>
        <v>21.541550000000001</v>
      </c>
      <c r="G77">
        <f t="shared" si="13"/>
        <v>-4.4050092999999997</v>
      </c>
    </row>
    <row r="78" spans="1:7" x14ac:dyDescent="0.25">
      <c r="A78">
        <f t="shared" si="7"/>
        <v>77</v>
      </c>
      <c r="B78">
        <f t="shared" si="8"/>
        <v>-23.397735000000001</v>
      </c>
      <c r="C78">
        <f t="shared" si="9"/>
        <v>-18.163775000000001</v>
      </c>
      <c r="D78">
        <f t="shared" si="10"/>
        <v>8.5681699999999985</v>
      </c>
      <c r="E78">
        <f t="shared" si="11"/>
        <v>23.961264999999997</v>
      </c>
      <c r="F78">
        <f t="shared" si="12"/>
        <v>16.080024999999999</v>
      </c>
      <c r="G78">
        <f t="shared" si="13"/>
        <v>-8.450429999999999</v>
      </c>
    </row>
    <row r="79" spans="1:7" x14ac:dyDescent="0.25">
      <c r="A79">
        <f t="shared" si="7"/>
        <v>78</v>
      </c>
      <c r="B79">
        <f t="shared" si="8"/>
        <v>-18.670137499999999</v>
      </c>
      <c r="C79">
        <f t="shared" si="9"/>
        <v>-17.152760000000001</v>
      </c>
      <c r="D79">
        <f t="shared" si="10"/>
        <v>11.990626999999998</v>
      </c>
      <c r="E79">
        <f t="shared" si="11"/>
        <v>19.020162499999998</v>
      </c>
      <c r="F79">
        <f t="shared" si="12"/>
        <v>8.9627399999999966</v>
      </c>
      <c r="G79">
        <f t="shared" si="13"/>
        <v>-11.787573</v>
      </c>
    </row>
    <row r="80" spans="1:7" x14ac:dyDescent="0.25">
      <c r="A80">
        <f t="shared" si="7"/>
        <v>79</v>
      </c>
      <c r="B80">
        <f t="shared" si="8"/>
        <v>-11.2099855</v>
      </c>
      <c r="C80">
        <f t="shared" si="9"/>
        <v>-14.432700000000001</v>
      </c>
      <c r="D80">
        <f t="shared" si="10"/>
        <v>14.270223</v>
      </c>
      <c r="E80">
        <f t="shared" si="11"/>
        <v>11.376414499999999</v>
      </c>
      <c r="F80">
        <f t="shared" si="12"/>
        <v>0.29279999999999973</v>
      </c>
      <c r="G80">
        <f t="shared" si="13"/>
        <v>-14.066977</v>
      </c>
    </row>
    <row r="81" spans="1:7" x14ac:dyDescent="0.25">
      <c r="A81">
        <f t="shared" si="7"/>
        <v>80</v>
      </c>
      <c r="B81">
        <f t="shared" si="8"/>
        <v>-13.279150049999998</v>
      </c>
      <c r="C81">
        <f t="shared" si="9"/>
        <v>8.855850000000002</v>
      </c>
      <c r="D81">
        <f t="shared" si="10"/>
        <v>-11.1470395</v>
      </c>
      <c r="E81">
        <f t="shared" si="11"/>
        <v>13.313549949999999</v>
      </c>
      <c r="F81">
        <f t="shared" si="12"/>
        <v>24.84545</v>
      </c>
      <c r="G81">
        <f t="shared" si="13"/>
        <v>11.304360500000001</v>
      </c>
    </row>
    <row r="82" spans="1:7" x14ac:dyDescent="0.25">
      <c r="A82">
        <f t="shared" si="7"/>
        <v>81</v>
      </c>
      <c r="B82">
        <f t="shared" si="8"/>
        <v>-22.483758499999997</v>
      </c>
      <c r="C82">
        <f t="shared" si="9"/>
        <v>-0.13559999999999794</v>
      </c>
      <c r="D82">
        <f t="shared" si="10"/>
        <v>-9.4125309999999995</v>
      </c>
      <c r="E82">
        <f t="shared" si="11"/>
        <v>22.629341499999999</v>
      </c>
      <c r="F82">
        <f t="shared" si="12"/>
        <v>28.450100000000003</v>
      </c>
      <c r="G82">
        <f t="shared" si="13"/>
        <v>9.5299689999999995</v>
      </c>
    </row>
    <row r="83" spans="1:7" x14ac:dyDescent="0.25">
      <c r="A83">
        <f t="shared" si="7"/>
        <v>82</v>
      </c>
      <c r="B83">
        <f t="shared" si="8"/>
        <v>-28.453072499999998</v>
      </c>
      <c r="C83">
        <f t="shared" si="9"/>
        <v>-7.6240999999999977</v>
      </c>
      <c r="D83">
        <f t="shared" si="10"/>
        <v>-6.8179390199999999</v>
      </c>
      <c r="E83">
        <f t="shared" si="11"/>
        <v>28.797627499999997</v>
      </c>
      <c r="F83">
        <f t="shared" si="12"/>
        <v>30.096100000000003</v>
      </c>
      <c r="G83">
        <f t="shared" si="13"/>
        <v>6.8157609799999994</v>
      </c>
    </row>
    <row r="84" spans="1:7" x14ac:dyDescent="0.25">
      <c r="A84">
        <f t="shared" si="7"/>
        <v>83</v>
      </c>
      <c r="B84">
        <f t="shared" si="8"/>
        <v>-31.785582999999999</v>
      </c>
      <c r="C84">
        <f t="shared" si="9"/>
        <v>-13.422149999999998</v>
      </c>
      <c r="D84">
        <f t="shared" si="10"/>
        <v>-3.6014230999999994</v>
      </c>
      <c r="E84">
        <f t="shared" si="11"/>
        <v>32.315117000000001</v>
      </c>
      <c r="F84">
        <f t="shared" si="12"/>
        <v>29.78755</v>
      </c>
      <c r="G84">
        <f t="shared" si="13"/>
        <v>3.5139368999999996</v>
      </c>
    </row>
    <row r="85" spans="1:7" x14ac:dyDescent="0.25">
      <c r="A85">
        <f t="shared" si="7"/>
        <v>84</v>
      </c>
      <c r="B85">
        <f t="shared" si="8"/>
        <v>-32.844762999999993</v>
      </c>
      <c r="C85">
        <f t="shared" si="9"/>
        <v>-17.415249999999997</v>
      </c>
      <c r="D85">
        <f t="shared" si="10"/>
        <v>-6.1337000000273041E-2</v>
      </c>
      <c r="E85">
        <f t="shared" si="11"/>
        <v>33.471936999999997</v>
      </c>
      <c r="F85">
        <f t="shared" si="12"/>
        <v>27.62865</v>
      </c>
      <c r="G85">
        <f t="shared" si="13"/>
        <v>-6.1336999999726964E-2</v>
      </c>
    </row>
    <row r="86" spans="1:7" x14ac:dyDescent="0.25">
      <c r="A86">
        <f t="shared" si="7"/>
        <v>85</v>
      </c>
      <c r="B86">
        <f t="shared" si="8"/>
        <v>-31.749225500000001</v>
      </c>
      <c r="C86">
        <f t="shared" si="9"/>
        <v>-19.564834999999999</v>
      </c>
      <c r="D86">
        <f t="shared" si="10"/>
        <v>3.4976289999999999</v>
      </c>
      <c r="E86">
        <f t="shared" si="11"/>
        <v>32.351474499999995</v>
      </c>
      <c r="F86">
        <f t="shared" si="12"/>
        <v>23.644864999999999</v>
      </c>
      <c r="G86">
        <f t="shared" si="13"/>
        <v>-3.6177309999999996</v>
      </c>
    </row>
    <row r="87" spans="1:7" x14ac:dyDescent="0.25">
      <c r="A87">
        <f t="shared" si="7"/>
        <v>86</v>
      </c>
      <c r="B87">
        <f t="shared" si="8"/>
        <v>-28.386724499999996</v>
      </c>
      <c r="C87">
        <f t="shared" si="9"/>
        <v>-19.869094999999998</v>
      </c>
      <c r="D87">
        <f t="shared" si="10"/>
        <v>6.7804852999999996</v>
      </c>
      <c r="E87">
        <f t="shared" si="11"/>
        <v>28.863975499999999</v>
      </c>
      <c r="F87">
        <f t="shared" si="12"/>
        <v>17.851105</v>
      </c>
      <c r="G87">
        <f t="shared" si="13"/>
        <v>-6.8532146999999997</v>
      </c>
    </row>
    <row r="88" spans="1:7" x14ac:dyDescent="0.25">
      <c r="A88">
        <f t="shared" si="7"/>
        <v>87</v>
      </c>
      <c r="B88">
        <f t="shared" si="8"/>
        <v>-22.407225999999998</v>
      </c>
      <c r="C88">
        <f t="shared" si="9"/>
        <v>-18.32959</v>
      </c>
      <c r="D88">
        <f t="shared" si="10"/>
        <v>9.4720985399999993</v>
      </c>
      <c r="E88">
        <f t="shared" si="11"/>
        <v>22.705874000000001</v>
      </c>
      <c r="F88">
        <f t="shared" si="12"/>
        <v>10.256109999999998</v>
      </c>
      <c r="G88">
        <f t="shared" si="13"/>
        <v>-9.4704014599999997</v>
      </c>
    </row>
    <row r="89" spans="1:7" x14ac:dyDescent="0.25">
      <c r="A89">
        <f t="shared" si="7"/>
        <v>88</v>
      </c>
      <c r="B89">
        <f t="shared" si="8"/>
        <v>-13.232655999999997</v>
      </c>
      <c r="C89">
        <f t="shared" si="9"/>
        <v>-15.076849999999999</v>
      </c>
      <c r="D89">
        <f t="shared" si="10"/>
        <v>11.245830249999999</v>
      </c>
      <c r="E89">
        <f t="shared" si="11"/>
        <v>13.360043999999998</v>
      </c>
      <c r="F89">
        <f t="shared" si="12"/>
        <v>0.91274999999999995</v>
      </c>
      <c r="G89">
        <f t="shared" si="13"/>
        <v>-11.20556975</v>
      </c>
    </row>
    <row r="90" spans="1:7" x14ac:dyDescent="0.25">
      <c r="A90">
        <f t="shared" si="7"/>
        <v>89</v>
      </c>
      <c r="B90">
        <f t="shared" si="8"/>
        <v>-14.727226699999999</v>
      </c>
      <c r="C90">
        <f t="shared" si="9"/>
        <v>8.5670500000000001</v>
      </c>
      <c r="D90">
        <f t="shared" si="10"/>
        <v>-8.1849030000000003</v>
      </c>
      <c r="E90">
        <f t="shared" si="11"/>
        <v>14.7717733</v>
      </c>
      <c r="F90">
        <f t="shared" si="12"/>
        <v>25.217650000000003</v>
      </c>
      <c r="G90">
        <f t="shared" si="13"/>
        <v>8.4173970000000011</v>
      </c>
    </row>
    <row r="91" spans="1:7" x14ac:dyDescent="0.25">
      <c r="A91">
        <f t="shared" si="7"/>
        <v>90</v>
      </c>
      <c r="B91">
        <f t="shared" si="8"/>
        <v>-25.204113999999997</v>
      </c>
      <c r="C91">
        <f t="shared" si="9"/>
        <v>-0.8415499999999998</v>
      </c>
      <c r="D91">
        <f t="shared" si="10"/>
        <v>-6.872901999999999</v>
      </c>
      <c r="E91">
        <f t="shared" si="11"/>
        <v>25.360085999999999</v>
      </c>
      <c r="F91">
        <f t="shared" si="12"/>
        <v>29.062349999999999</v>
      </c>
      <c r="G91">
        <f t="shared" si="13"/>
        <v>7.1783979999999996</v>
      </c>
    </row>
    <row r="92" spans="1:7" x14ac:dyDescent="0.25">
      <c r="A92">
        <f t="shared" si="7"/>
        <v>91</v>
      </c>
      <c r="B92">
        <f t="shared" si="8"/>
        <v>-32.138437500000002</v>
      </c>
      <c r="C92">
        <f t="shared" si="9"/>
        <v>-8.6244999999999994</v>
      </c>
      <c r="D92">
        <f t="shared" si="10"/>
        <v>-4.9607739999999998</v>
      </c>
      <c r="E92">
        <f t="shared" si="11"/>
        <v>32.471062500000002</v>
      </c>
      <c r="F92">
        <f t="shared" si="12"/>
        <v>30.959600000000002</v>
      </c>
      <c r="G92">
        <f t="shared" si="13"/>
        <v>5.1877259999999996</v>
      </c>
    </row>
    <row r="93" spans="1:7" x14ac:dyDescent="0.25">
      <c r="A93">
        <f t="shared" si="7"/>
        <v>92</v>
      </c>
      <c r="B93">
        <f t="shared" si="8"/>
        <v>-36.054805000000002</v>
      </c>
      <c r="C93">
        <f t="shared" si="9"/>
        <v>-14.5982</v>
      </c>
      <c r="D93">
        <f t="shared" si="10"/>
        <v>-2.6199630500000004</v>
      </c>
      <c r="E93">
        <f t="shared" si="11"/>
        <v>36.568995000000001</v>
      </c>
      <c r="F93">
        <f t="shared" si="12"/>
        <v>30.8505</v>
      </c>
      <c r="G93">
        <f t="shared" si="13"/>
        <v>2.6902769499999999</v>
      </c>
    </row>
    <row r="94" spans="1:7" x14ac:dyDescent="0.25">
      <c r="A94">
        <f t="shared" si="7"/>
        <v>93</v>
      </c>
      <c r="B94">
        <f t="shared" si="8"/>
        <v>-37.304749999999999</v>
      </c>
      <c r="C94">
        <f t="shared" si="9"/>
        <v>-18.646699999999999</v>
      </c>
      <c r="D94">
        <f t="shared" si="10"/>
        <v>-4.7647000000081971E-2</v>
      </c>
      <c r="E94">
        <f t="shared" si="11"/>
        <v>37.923650000000002</v>
      </c>
      <c r="F94">
        <f t="shared" si="12"/>
        <v>28.768799999999999</v>
      </c>
      <c r="G94">
        <f t="shared" si="13"/>
        <v>-4.7646999999918026E-2</v>
      </c>
    </row>
    <row r="95" spans="1:7" x14ac:dyDescent="0.25">
      <c r="A95">
        <f t="shared" si="7"/>
        <v>94</v>
      </c>
      <c r="B95">
        <f t="shared" si="8"/>
        <v>-36.009557000000001</v>
      </c>
      <c r="C95">
        <f t="shared" si="9"/>
        <v>-20.703275000000001</v>
      </c>
      <c r="D95">
        <f t="shared" si="10"/>
        <v>2.5476174999999999</v>
      </c>
      <c r="E95">
        <f t="shared" si="11"/>
        <v>36.614243000000002</v>
      </c>
      <c r="F95">
        <f t="shared" si="12"/>
        <v>24.745425000000001</v>
      </c>
      <c r="G95">
        <f t="shared" si="13"/>
        <v>-2.7626225000000004</v>
      </c>
    </row>
    <row r="96" spans="1:7" x14ac:dyDescent="0.25">
      <c r="A96">
        <f t="shared" si="7"/>
        <v>95</v>
      </c>
      <c r="B96">
        <f t="shared" si="8"/>
        <v>-32.066135500000001</v>
      </c>
      <c r="C96">
        <f t="shared" si="9"/>
        <v>-20.778544999999998</v>
      </c>
      <c r="D96">
        <f t="shared" si="10"/>
        <v>4.9472585000000002</v>
      </c>
      <c r="E96">
        <f t="shared" si="11"/>
        <v>32.543364500000003</v>
      </c>
      <c r="F96">
        <f t="shared" si="12"/>
        <v>18.805554999999998</v>
      </c>
      <c r="G96">
        <f t="shared" si="13"/>
        <v>-5.2012415000000001</v>
      </c>
    </row>
    <row r="97" spans="1:7" x14ac:dyDescent="0.25">
      <c r="A97">
        <f t="shared" si="7"/>
        <v>96</v>
      </c>
      <c r="B97">
        <f t="shared" si="8"/>
        <v>-25.138389999999998</v>
      </c>
      <c r="C97">
        <f t="shared" si="9"/>
        <v>-18.941914999999998</v>
      </c>
      <c r="D97">
        <f t="shared" si="10"/>
        <v>6.9214905</v>
      </c>
      <c r="E97">
        <f t="shared" si="11"/>
        <v>25.425810000000002</v>
      </c>
      <c r="F97">
        <f t="shared" si="12"/>
        <v>10.961985</v>
      </c>
      <c r="G97">
        <f t="shared" si="13"/>
        <v>-7.1298094999999995</v>
      </c>
    </row>
    <row r="98" spans="1:7" x14ac:dyDescent="0.25">
      <c r="A98">
        <f t="shared" si="7"/>
        <v>97</v>
      </c>
      <c r="B98">
        <f t="shared" si="8"/>
        <v>-14.690323999999999</v>
      </c>
      <c r="C98">
        <f t="shared" si="9"/>
        <v>-15.37505</v>
      </c>
      <c r="D98">
        <f t="shared" si="10"/>
        <v>8.2460655000000003</v>
      </c>
      <c r="E98">
        <f t="shared" si="11"/>
        <v>14.808676</v>
      </c>
      <c r="F98">
        <f t="shared" si="12"/>
        <v>1.2755499999999986</v>
      </c>
      <c r="G98">
        <f t="shared" si="13"/>
        <v>-8.3562344999999993</v>
      </c>
    </row>
    <row r="99" spans="1:7" x14ac:dyDescent="0.25">
      <c r="A99">
        <f t="shared" si="7"/>
        <v>98</v>
      </c>
      <c r="B99">
        <f t="shared" si="8"/>
        <v>-15.685262499999999</v>
      </c>
      <c r="C99">
        <f t="shared" si="9"/>
        <v>8.5228999999999981</v>
      </c>
      <c r="D99">
        <f t="shared" si="10"/>
        <v>-5.2916009999999991</v>
      </c>
      <c r="E99">
        <f t="shared" si="11"/>
        <v>15.789137500000001</v>
      </c>
      <c r="F99">
        <f t="shared" si="12"/>
        <v>25.503999999999998</v>
      </c>
      <c r="G99">
        <f t="shared" si="13"/>
        <v>5.6304989999999995</v>
      </c>
    </row>
    <row r="100" spans="1:7" x14ac:dyDescent="0.25">
      <c r="A100">
        <f t="shared" si="7"/>
        <v>99</v>
      </c>
      <c r="B100">
        <f t="shared" si="8"/>
        <v>-27.002614499999996</v>
      </c>
      <c r="C100">
        <f t="shared" si="9"/>
        <v>-1.1626000000000003</v>
      </c>
      <c r="D100">
        <f t="shared" si="10"/>
        <v>-4.3707739999999999</v>
      </c>
      <c r="E100">
        <f t="shared" si="11"/>
        <v>27.287085499999996</v>
      </c>
      <c r="F100">
        <f t="shared" si="12"/>
        <v>29.398</v>
      </c>
      <c r="G100">
        <f t="shared" si="13"/>
        <v>4.8886760000000002</v>
      </c>
    </row>
    <row r="101" spans="1:7" x14ac:dyDescent="0.25">
      <c r="A101">
        <f t="shared" si="7"/>
        <v>100</v>
      </c>
      <c r="B101">
        <f t="shared" si="8"/>
        <v>-34.572350999999998</v>
      </c>
      <c r="C101">
        <f t="shared" si="9"/>
        <v>-9.1701999999999995</v>
      </c>
      <c r="D101">
        <f t="shared" si="10"/>
        <v>-3.1137429999999999</v>
      </c>
      <c r="E101">
        <f t="shared" si="11"/>
        <v>35.100648999999997</v>
      </c>
      <c r="F101">
        <f t="shared" si="12"/>
        <v>31.343199999999996</v>
      </c>
      <c r="G101">
        <f t="shared" si="13"/>
        <v>3.5868869999999995</v>
      </c>
    </row>
    <row r="102" spans="1:7" x14ac:dyDescent="0.25">
      <c r="A102">
        <f t="shared" si="7"/>
        <v>101</v>
      </c>
      <c r="B102">
        <f t="shared" si="8"/>
        <v>-38.887052999999995</v>
      </c>
      <c r="C102">
        <f t="shared" si="9"/>
        <v>-15.284800000000001</v>
      </c>
      <c r="D102">
        <f t="shared" si="10"/>
        <v>-1.632376</v>
      </c>
      <c r="E102">
        <f t="shared" si="11"/>
        <v>39.631946999999997</v>
      </c>
      <c r="F102">
        <f t="shared" si="12"/>
        <v>31.283099999999997</v>
      </c>
      <c r="G102">
        <f t="shared" si="13"/>
        <v>1.8790239999999998</v>
      </c>
    </row>
    <row r="103" spans="1:7" x14ac:dyDescent="0.25">
      <c r="A103">
        <f t="shared" si="7"/>
        <v>102</v>
      </c>
      <c r="B103">
        <f t="shared" si="8"/>
        <v>-40.277485999999996</v>
      </c>
      <c r="C103">
        <f t="shared" si="9"/>
        <v>-19.365334999999998</v>
      </c>
      <c r="D103">
        <f t="shared" si="10"/>
        <v>-2.9684000000036782E-2</v>
      </c>
      <c r="E103">
        <f t="shared" si="11"/>
        <v>41.126814000000003</v>
      </c>
      <c r="F103">
        <f t="shared" si="12"/>
        <v>29.236864999999998</v>
      </c>
      <c r="G103">
        <f t="shared" si="13"/>
        <v>-2.9683999999963212E-2</v>
      </c>
    </row>
    <row r="104" spans="1:7" x14ac:dyDescent="0.25">
      <c r="A104">
        <f t="shared" si="7"/>
        <v>103</v>
      </c>
      <c r="B104">
        <f t="shared" si="8"/>
        <v>-38.859912999999992</v>
      </c>
      <c r="C104">
        <f t="shared" si="9"/>
        <v>-21.345829999999999</v>
      </c>
      <c r="D104">
        <f t="shared" si="10"/>
        <v>1.5902569999999998</v>
      </c>
      <c r="E104">
        <f t="shared" si="11"/>
        <v>39.659087</v>
      </c>
      <c r="F104">
        <f t="shared" si="12"/>
        <v>25.222069999999999</v>
      </c>
      <c r="G104">
        <f t="shared" si="13"/>
        <v>-1.921143</v>
      </c>
    </row>
    <row r="105" spans="1:7" x14ac:dyDescent="0.25">
      <c r="A105">
        <f t="shared" si="7"/>
        <v>104</v>
      </c>
      <c r="B105">
        <f t="shared" si="8"/>
        <v>-34.530258499999995</v>
      </c>
      <c r="C105">
        <f t="shared" si="9"/>
        <v>-21.258204999999997</v>
      </c>
      <c r="D105">
        <f t="shared" si="10"/>
        <v>3.1115909999999993</v>
      </c>
      <c r="E105">
        <f t="shared" si="11"/>
        <v>35.1427415</v>
      </c>
      <c r="F105">
        <f t="shared" si="12"/>
        <v>19.255194999999997</v>
      </c>
      <c r="G105">
        <f t="shared" si="13"/>
        <v>-3.5890389999999996</v>
      </c>
    </row>
    <row r="106" spans="1:7" x14ac:dyDescent="0.25">
      <c r="A106">
        <f t="shared" si="7"/>
        <v>105</v>
      </c>
      <c r="B106">
        <f t="shared" si="8"/>
        <v>-26.964603</v>
      </c>
      <c r="C106">
        <f t="shared" si="9"/>
        <v>-19.216885000000001</v>
      </c>
      <c r="D106">
        <f t="shared" si="10"/>
        <v>4.4021319999999999</v>
      </c>
      <c r="E106">
        <f t="shared" si="11"/>
        <v>27.325096999999996</v>
      </c>
      <c r="F106">
        <f t="shared" si="12"/>
        <v>11.343714999999998</v>
      </c>
      <c r="G106">
        <f t="shared" si="13"/>
        <v>-4.8573179999999994</v>
      </c>
    </row>
    <row r="107" spans="1:7" x14ac:dyDescent="0.25">
      <c r="A107">
        <f t="shared" si="7"/>
        <v>106</v>
      </c>
      <c r="B107">
        <f t="shared" si="8"/>
        <v>-15.664703499999998</v>
      </c>
      <c r="C107">
        <f t="shared" si="9"/>
        <v>-15.443549999999998</v>
      </c>
      <c r="D107">
        <f t="shared" si="10"/>
        <v>5.3234369999999993</v>
      </c>
      <c r="E107">
        <f t="shared" si="11"/>
        <v>15.809696500000001</v>
      </c>
      <c r="F107">
        <f t="shared" si="12"/>
        <v>1.5375499999999998</v>
      </c>
      <c r="G107">
        <f t="shared" si="13"/>
        <v>-5.5986629999999993</v>
      </c>
    </row>
    <row r="108" spans="1:7" x14ac:dyDescent="0.25">
      <c r="A108">
        <f t="shared" si="7"/>
        <v>107</v>
      </c>
      <c r="B108">
        <f t="shared" si="8"/>
        <v>-16.208257</v>
      </c>
      <c r="C108">
        <f t="shared" si="9"/>
        <v>8.6605500000000006</v>
      </c>
      <c r="D108">
        <f t="shared" si="10"/>
        <v>-2.4360159999999995</v>
      </c>
      <c r="E108">
        <f t="shared" si="11"/>
        <v>16.413143000000002</v>
      </c>
      <c r="F108">
        <f t="shared" si="12"/>
        <v>25.786549999999998</v>
      </c>
      <c r="G108">
        <f t="shared" si="13"/>
        <v>2.9748439999999996</v>
      </c>
    </row>
    <row r="109" spans="1:7" x14ac:dyDescent="0.25">
      <c r="A109">
        <f t="shared" si="7"/>
        <v>108</v>
      </c>
      <c r="B109">
        <f t="shared" si="8"/>
        <v>-27.969407499999996</v>
      </c>
      <c r="C109">
        <f t="shared" si="9"/>
        <v>-1.2539499999999992</v>
      </c>
      <c r="D109">
        <f t="shared" si="10"/>
        <v>-1.8707045</v>
      </c>
      <c r="E109">
        <f t="shared" si="11"/>
        <v>28.490192499999999</v>
      </c>
      <c r="F109">
        <f t="shared" si="12"/>
        <v>29.596749999999997</v>
      </c>
      <c r="G109">
        <f t="shared" si="13"/>
        <v>2.7202554999999999</v>
      </c>
    </row>
    <row r="110" spans="1:7" x14ac:dyDescent="0.25">
      <c r="A110">
        <f t="shared" si="7"/>
        <v>109</v>
      </c>
      <c r="B110">
        <f t="shared" si="8"/>
        <v>-35.864841499999997</v>
      </c>
      <c r="C110">
        <f t="shared" si="9"/>
        <v>-9.4833499999999979</v>
      </c>
      <c r="D110">
        <f t="shared" si="10"/>
        <v>-1.2588769999999998</v>
      </c>
      <c r="E110">
        <f t="shared" si="11"/>
        <v>36.768558500000005</v>
      </c>
      <c r="F110">
        <f t="shared" si="12"/>
        <v>31.441049999999997</v>
      </c>
      <c r="G110">
        <f t="shared" si="13"/>
        <v>2.066643</v>
      </c>
    </row>
    <row r="111" spans="1:7" x14ac:dyDescent="0.25">
      <c r="A111">
        <f t="shared" si="7"/>
        <v>110</v>
      </c>
      <c r="B111">
        <f t="shared" si="8"/>
        <v>-40.385534999999997</v>
      </c>
      <c r="C111">
        <f t="shared" si="9"/>
        <v>-15.742299999999995</v>
      </c>
      <c r="D111">
        <f t="shared" si="10"/>
        <v>-0.64470349999999987</v>
      </c>
      <c r="E111">
        <f t="shared" si="11"/>
        <v>41.589864999999996</v>
      </c>
      <c r="F111">
        <f t="shared" si="12"/>
        <v>31.321199999999997</v>
      </c>
      <c r="G111">
        <f t="shared" si="13"/>
        <v>1.0993465</v>
      </c>
    </row>
    <row r="112" spans="1:7" x14ac:dyDescent="0.25">
      <c r="A112">
        <f t="shared" si="7"/>
        <v>111</v>
      </c>
      <c r="B112">
        <f t="shared" si="8"/>
        <v>-41.858225000000004</v>
      </c>
      <c r="C112">
        <f t="shared" si="9"/>
        <v>-19.856009999999998</v>
      </c>
      <c r="D112">
        <f t="shared" si="10"/>
        <v>-2.6243250000281704E-2</v>
      </c>
      <c r="E112">
        <f t="shared" si="11"/>
        <v>43.170774999999999</v>
      </c>
      <c r="F112">
        <f t="shared" si="12"/>
        <v>29.271989999999999</v>
      </c>
      <c r="G112">
        <f t="shared" si="13"/>
        <v>-2.6243249999718301E-2</v>
      </c>
    </row>
    <row r="113" spans="1:7" x14ac:dyDescent="0.25">
      <c r="A113">
        <f t="shared" si="7"/>
        <v>112</v>
      </c>
      <c r="B113">
        <f t="shared" si="8"/>
        <v>-40.390424999999993</v>
      </c>
      <c r="C113">
        <f t="shared" si="9"/>
        <v>-21.761439999999997</v>
      </c>
      <c r="D113">
        <f t="shared" si="10"/>
        <v>0.61044049999999994</v>
      </c>
      <c r="E113">
        <f t="shared" si="11"/>
        <v>41.584975</v>
      </c>
      <c r="F113">
        <f t="shared" si="12"/>
        <v>25.302059999999997</v>
      </c>
      <c r="G113">
        <f t="shared" si="13"/>
        <v>-1.1336094999999999</v>
      </c>
    </row>
    <row r="114" spans="1:7" x14ac:dyDescent="0.25">
      <c r="A114">
        <f t="shared" si="7"/>
        <v>113</v>
      </c>
      <c r="B114">
        <f t="shared" si="8"/>
        <v>-35.868980000000001</v>
      </c>
      <c r="C114">
        <f t="shared" si="9"/>
        <v>-21.520025</v>
      </c>
      <c r="D114">
        <f t="shared" si="10"/>
        <v>1.2629845</v>
      </c>
      <c r="E114">
        <f t="shared" si="11"/>
        <v>36.764420000000001</v>
      </c>
      <c r="F114">
        <f t="shared" si="12"/>
        <v>19.404374999999998</v>
      </c>
      <c r="G114">
        <f t="shared" si="13"/>
        <v>-2.0625355000000001</v>
      </c>
    </row>
    <row r="115" spans="1:7" x14ac:dyDescent="0.25">
      <c r="A115">
        <f t="shared" si="7"/>
        <v>114</v>
      </c>
      <c r="B115">
        <f t="shared" si="8"/>
        <v>-27.969282999999997</v>
      </c>
      <c r="C115">
        <f t="shared" si="9"/>
        <v>-19.289925</v>
      </c>
      <c r="D115">
        <f t="shared" si="10"/>
        <v>1.899462</v>
      </c>
      <c r="E115">
        <f t="shared" si="11"/>
        <v>28.490316999999997</v>
      </c>
      <c r="F115">
        <f t="shared" si="12"/>
        <v>11.560774999999998</v>
      </c>
      <c r="G115">
        <f t="shared" si="13"/>
        <v>-2.6914979999999997</v>
      </c>
    </row>
    <row r="116" spans="1:7" x14ac:dyDescent="0.25">
      <c r="A116">
        <f t="shared" si="7"/>
        <v>115</v>
      </c>
      <c r="B116">
        <f t="shared" si="8"/>
        <v>-16.206122000000001</v>
      </c>
      <c r="C116">
        <f t="shared" si="9"/>
        <v>-15.334449999999999</v>
      </c>
      <c r="D116">
        <f t="shared" si="10"/>
        <v>2.4581519999999997</v>
      </c>
      <c r="E116">
        <f t="shared" si="11"/>
        <v>16.415277999999997</v>
      </c>
      <c r="F116">
        <f t="shared" si="12"/>
        <v>1.7915499999999995</v>
      </c>
      <c r="G116">
        <f t="shared" si="13"/>
        <v>-2.9527079999999999</v>
      </c>
    </row>
    <row r="117" spans="1:7" x14ac:dyDescent="0.25">
      <c r="A117">
        <f t="shared" si="7"/>
        <v>116</v>
      </c>
      <c r="B117">
        <f t="shared" si="8"/>
        <v>-16.317482999999999</v>
      </c>
      <c r="C117">
        <f t="shared" si="9"/>
        <v>8.9845999999999986</v>
      </c>
      <c r="D117">
        <f t="shared" si="10"/>
        <v>0.44744200000002221</v>
      </c>
      <c r="E117">
        <f t="shared" si="11"/>
        <v>16.680116999999999</v>
      </c>
      <c r="F117">
        <f t="shared" si="12"/>
        <v>26.150599999999997</v>
      </c>
      <c r="G117">
        <f t="shared" si="13"/>
        <v>0.4474419999999778</v>
      </c>
    </row>
    <row r="118" spans="1:7" x14ac:dyDescent="0.25">
      <c r="A118">
        <f t="shared" si="7"/>
        <v>117</v>
      </c>
      <c r="B118">
        <f t="shared" si="8"/>
        <v>-28.141447999999997</v>
      </c>
      <c r="C118">
        <f t="shared" si="9"/>
        <v>-1.204050000000001</v>
      </c>
      <c r="D118">
        <f t="shared" si="10"/>
        <v>0.69475499999997559</v>
      </c>
      <c r="E118">
        <f t="shared" si="11"/>
        <v>29.030651999999996</v>
      </c>
      <c r="F118">
        <f t="shared" si="12"/>
        <v>29.726949999999999</v>
      </c>
      <c r="G118">
        <f t="shared" si="13"/>
        <v>0.69475500000002444</v>
      </c>
    </row>
    <row r="119" spans="1:7" x14ac:dyDescent="0.25">
      <c r="A119">
        <f t="shared" si="7"/>
        <v>118</v>
      </c>
      <c r="B119">
        <f t="shared" si="8"/>
        <v>-36.060404999999996</v>
      </c>
      <c r="C119">
        <f t="shared" si="9"/>
        <v>-9.715049999999998</v>
      </c>
      <c r="D119">
        <f t="shared" si="10"/>
        <v>0.64824000000001447</v>
      </c>
      <c r="E119">
        <f t="shared" si="11"/>
        <v>37.546594999999996</v>
      </c>
      <c r="F119">
        <f t="shared" si="12"/>
        <v>31.323150000000002</v>
      </c>
      <c r="G119">
        <f t="shared" si="13"/>
        <v>0.64823999999998561</v>
      </c>
    </row>
    <row r="120" spans="1:7" x14ac:dyDescent="0.25">
      <c r="A120">
        <f t="shared" si="7"/>
        <v>119</v>
      </c>
      <c r="B120">
        <f t="shared" si="8"/>
        <v>-40.60295</v>
      </c>
      <c r="C120">
        <f t="shared" si="9"/>
        <v>-16.1525</v>
      </c>
      <c r="D120">
        <f t="shared" si="10"/>
        <v>0.35405750000006064</v>
      </c>
      <c r="E120">
        <f t="shared" si="11"/>
        <v>42.510549999999988</v>
      </c>
      <c r="F120">
        <f t="shared" si="12"/>
        <v>31.048300000000001</v>
      </c>
      <c r="G120">
        <f t="shared" si="13"/>
        <v>0.35405749999993946</v>
      </c>
    </row>
    <row r="121" spans="1:7" x14ac:dyDescent="0.25">
      <c r="A121">
        <f t="shared" si="7"/>
        <v>120</v>
      </c>
      <c r="B121">
        <f t="shared" si="8"/>
        <v>-42.106985000000002</v>
      </c>
      <c r="C121">
        <f t="shared" si="9"/>
        <v>-20.298065000000001</v>
      </c>
      <c r="D121">
        <f t="shared" si="10"/>
        <v>-5.3424999999837318E-2</v>
      </c>
      <c r="E121">
        <f t="shared" si="11"/>
        <v>44.116115000000001</v>
      </c>
      <c r="F121">
        <f t="shared" si="12"/>
        <v>28.975735</v>
      </c>
      <c r="G121">
        <f t="shared" si="13"/>
        <v>-5.3425000000162683E-2</v>
      </c>
    </row>
    <row r="122" spans="1:7" x14ac:dyDescent="0.25">
      <c r="A122">
        <f t="shared" si="7"/>
        <v>121</v>
      </c>
      <c r="B122">
        <f t="shared" si="8"/>
        <v>-40.667704999999991</v>
      </c>
      <c r="C122">
        <f t="shared" si="9"/>
        <v>-22.10408</v>
      </c>
      <c r="D122">
        <f t="shared" si="10"/>
        <v>-0.42372249999986555</v>
      </c>
      <c r="E122">
        <f t="shared" si="11"/>
        <v>42.44579499999999</v>
      </c>
      <c r="F122">
        <f t="shared" si="12"/>
        <v>25.096720000000001</v>
      </c>
      <c r="G122">
        <f t="shared" si="13"/>
        <v>-0.42372250000013439</v>
      </c>
    </row>
    <row r="123" spans="1:7" x14ac:dyDescent="0.25">
      <c r="A123">
        <f t="shared" si="7"/>
        <v>122</v>
      </c>
      <c r="B123">
        <f t="shared" si="8"/>
        <v>-36.149544999999996</v>
      </c>
      <c r="C123">
        <f t="shared" si="9"/>
        <v>-21.67672</v>
      </c>
      <c r="D123">
        <f t="shared" si="10"/>
        <v>-0.63969499999999879</v>
      </c>
      <c r="E123">
        <f t="shared" si="11"/>
        <v>37.457454999999996</v>
      </c>
      <c r="F123">
        <f t="shared" si="12"/>
        <v>19.36148</v>
      </c>
      <c r="G123">
        <f t="shared" si="13"/>
        <v>-0.63969500000000101</v>
      </c>
    </row>
    <row r="124" spans="1:7" x14ac:dyDescent="0.25">
      <c r="A124">
        <f t="shared" si="7"/>
        <v>123</v>
      </c>
      <c r="B124">
        <f t="shared" si="8"/>
        <v>-28.208779499999999</v>
      </c>
      <c r="C124">
        <f t="shared" si="9"/>
        <v>-19.22465</v>
      </c>
      <c r="D124">
        <f t="shared" si="10"/>
        <v>-0.6362300000001434</v>
      </c>
      <c r="E124">
        <f t="shared" si="11"/>
        <v>28.963320499999998</v>
      </c>
      <c r="F124">
        <f t="shared" si="12"/>
        <v>11.70635</v>
      </c>
      <c r="G124">
        <f t="shared" si="13"/>
        <v>-0.63622999999985641</v>
      </c>
    </row>
    <row r="125" spans="1:7" x14ac:dyDescent="0.25">
      <c r="A125">
        <f t="shared" si="7"/>
        <v>124</v>
      </c>
      <c r="B125">
        <f t="shared" si="8"/>
        <v>-16.3473015</v>
      </c>
      <c r="C125">
        <f t="shared" si="9"/>
        <v>-15.059399999999998</v>
      </c>
      <c r="D125">
        <f t="shared" si="10"/>
        <v>-0.4025650000001334</v>
      </c>
      <c r="E125">
        <f t="shared" si="11"/>
        <v>16.650298499999998</v>
      </c>
      <c r="F125">
        <f t="shared" si="12"/>
        <v>2.1065999999999994</v>
      </c>
      <c r="G125">
        <f t="shared" si="13"/>
        <v>-0.40256499999986656</v>
      </c>
    </row>
    <row r="126" spans="1:7" x14ac:dyDescent="0.25">
      <c r="A126">
        <f t="shared" si="7"/>
        <v>125</v>
      </c>
      <c r="B126">
        <f t="shared" si="8"/>
        <v>-16.007326500000001</v>
      </c>
      <c r="C126">
        <f t="shared" si="9"/>
        <v>9.5582000000000011</v>
      </c>
      <c r="D126">
        <f t="shared" si="10"/>
        <v>3.4523549999999994</v>
      </c>
      <c r="E126">
        <f t="shared" si="11"/>
        <v>16.6140735</v>
      </c>
      <c r="F126">
        <f t="shared" si="12"/>
        <v>26.684200000000001</v>
      </c>
      <c r="G126">
        <f t="shared" si="13"/>
        <v>-1.9585049999999997</v>
      </c>
    </row>
    <row r="127" spans="1:7" x14ac:dyDescent="0.25">
      <c r="A127">
        <f t="shared" si="7"/>
        <v>126</v>
      </c>
      <c r="B127">
        <f t="shared" si="8"/>
        <v>-27.507814999999997</v>
      </c>
      <c r="C127">
        <f t="shared" si="9"/>
        <v>-1.0572499999999985</v>
      </c>
      <c r="D127">
        <f t="shared" si="10"/>
        <v>3.4155150000000001</v>
      </c>
      <c r="E127">
        <f t="shared" si="11"/>
        <v>28.951784999999994</v>
      </c>
      <c r="F127">
        <f t="shared" si="12"/>
        <v>29.793450000000004</v>
      </c>
      <c r="G127">
        <f t="shared" si="13"/>
        <v>-1.1754450000000001</v>
      </c>
    </row>
    <row r="128" spans="1:7" x14ac:dyDescent="0.25">
      <c r="A128">
        <f t="shared" si="7"/>
        <v>127</v>
      </c>
      <c r="B128">
        <f t="shared" si="8"/>
        <v>-35.150970000000001</v>
      </c>
      <c r="C128">
        <f t="shared" si="9"/>
        <v>-9.9776999999999969</v>
      </c>
      <c r="D128">
        <f t="shared" si="10"/>
        <v>2.6574649999999997</v>
      </c>
      <c r="E128">
        <f t="shared" si="11"/>
        <v>37.482430000000001</v>
      </c>
      <c r="F128">
        <f t="shared" si="12"/>
        <v>30.946699999999996</v>
      </c>
      <c r="G128">
        <f t="shared" si="13"/>
        <v>-0.66805499999999995</v>
      </c>
    </row>
    <row r="129" spans="1:7" x14ac:dyDescent="0.25">
      <c r="A129">
        <f t="shared" si="7"/>
        <v>128</v>
      </c>
      <c r="B129">
        <f t="shared" si="8"/>
        <v>-39.548065000000001</v>
      </c>
      <c r="C129">
        <f t="shared" si="9"/>
        <v>-16.639249999999997</v>
      </c>
      <c r="D129">
        <f t="shared" si="10"/>
        <v>1.3654409999999999</v>
      </c>
      <c r="E129">
        <f t="shared" si="11"/>
        <v>42.427334999999999</v>
      </c>
      <c r="F129">
        <f t="shared" si="12"/>
        <v>30.424249999999997</v>
      </c>
      <c r="G129">
        <f t="shared" si="13"/>
        <v>-0.37860899999999992</v>
      </c>
    </row>
    <row r="130" spans="1:7" x14ac:dyDescent="0.25">
      <c r="A130">
        <f t="shared" si="7"/>
        <v>129</v>
      </c>
      <c r="B130">
        <f t="shared" si="8"/>
        <v>-41.055605</v>
      </c>
      <c r="C130">
        <f t="shared" si="9"/>
        <v>-20.788649999999997</v>
      </c>
      <c r="D130">
        <f t="shared" si="10"/>
        <v>-0.14321799999948043</v>
      </c>
      <c r="E130">
        <f t="shared" si="11"/>
        <v>43.973394999999996</v>
      </c>
      <c r="F130">
        <f t="shared" si="12"/>
        <v>28.339349999999996</v>
      </c>
      <c r="G130">
        <f t="shared" si="13"/>
        <v>-0.1432180000005196</v>
      </c>
    </row>
    <row r="131" spans="1:7" x14ac:dyDescent="0.25">
      <c r="A131">
        <f t="shared" ref="A131:A188" si="14">Node</f>
        <v>130</v>
      </c>
      <c r="B131">
        <f t="shared" ref="B131:B188" si="15">(Mx+Nx*dT)/d</f>
        <v>-39.740029999999997</v>
      </c>
      <c r="C131">
        <f t="shared" ref="C131:C188" si="16">(My+Ny*dT)/d</f>
        <v>-22.433854999999994</v>
      </c>
      <c r="D131">
        <f t="shared" ref="D131:D188" si="17">(-Mxy-Nxy*dT)/d</f>
        <v>-1.55846</v>
      </c>
      <c r="E131">
        <f t="shared" ref="E131:E188" si="18">(-Mx+Nx*dB)/d</f>
        <v>42.235370000000003</v>
      </c>
      <c r="F131">
        <f t="shared" ref="F131:F188" si="19">(-My+Ny*dB)/d</f>
        <v>24.629645</v>
      </c>
      <c r="G131">
        <f t="shared" ref="G131:G188" si="20">(Mxy-Nxy*dB)/d</f>
        <v>0.18558999999999992</v>
      </c>
    </row>
    <row r="132" spans="1:7" x14ac:dyDescent="0.25">
      <c r="A132">
        <f t="shared" si="14"/>
        <v>131</v>
      </c>
      <c r="B132">
        <f t="shared" si="15"/>
        <v>-35.422174999999996</v>
      </c>
      <c r="C132">
        <f t="shared" si="16"/>
        <v>-21.757524999999998</v>
      </c>
      <c r="D132">
        <f t="shared" si="17"/>
        <v>-2.6476100000000002</v>
      </c>
      <c r="E132">
        <f t="shared" si="18"/>
        <v>37.211224999999999</v>
      </c>
      <c r="F132">
        <f t="shared" si="19"/>
        <v>19.166874999999997</v>
      </c>
      <c r="G132">
        <f t="shared" si="20"/>
        <v>0.67791000000000001</v>
      </c>
    </row>
    <row r="133" spans="1:7" x14ac:dyDescent="0.25">
      <c r="A133">
        <f t="shared" si="14"/>
        <v>132</v>
      </c>
      <c r="B133">
        <f t="shared" si="15"/>
        <v>-27.720984999999995</v>
      </c>
      <c r="C133">
        <f t="shared" si="16"/>
        <v>-19.02609</v>
      </c>
      <c r="D133">
        <f t="shared" si="17"/>
        <v>-3.2611049999999997</v>
      </c>
      <c r="E133">
        <f t="shared" si="18"/>
        <v>28.738614999999996</v>
      </c>
      <c r="F133">
        <f t="shared" si="19"/>
        <v>11.82461</v>
      </c>
      <c r="G133">
        <f t="shared" si="20"/>
        <v>1.329855</v>
      </c>
    </row>
    <row r="134" spans="1:7" x14ac:dyDescent="0.25">
      <c r="A134">
        <f t="shared" si="14"/>
        <v>133</v>
      </c>
      <c r="B134">
        <f t="shared" si="15"/>
        <v>-16.107225</v>
      </c>
      <c r="C134">
        <f t="shared" si="16"/>
        <v>-14.594949999999999</v>
      </c>
      <c r="D134">
        <f t="shared" si="17"/>
        <v>-3.3189950000000001</v>
      </c>
      <c r="E134">
        <f t="shared" si="18"/>
        <v>16.514174999999998</v>
      </c>
      <c r="F134">
        <f t="shared" si="19"/>
        <v>2.5310499999999991</v>
      </c>
      <c r="G134">
        <f t="shared" si="20"/>
        <v>2.0918649999999994</v>
      </c>
    </row>
    <row r="135" spans="1:7" x14ac:dyDescent="0.25">
      <c r="A135">
        <f t="shared" si="14"/>
        <v>134</v>
      </c>
      <c r="B135">
        <f t="shared" si="15"/>
        <v>-15.2418435</v>
      </c>
      <c r="C135">
        <f t="shared" si="16"/>
        <v>10.503550000000001</v>
      </c>
      <c r="D135">
        <f t="shared" si="17"/>
        <v>6.6957949999999995</v>
      </c>
      <c r="E135">
        <f t="shared" si="18"/>
        <v>16.232556499999998</v>
      </c>
      <c r="F135">
        <f t="shared" si="19"/>
        <v>27.484649999999998</v>
      </c>
      <c r="G135">
        <f t="shared" si="20"/>
        <v>-4.2263049999999991</v>
      </c>
    </row>
    <row r="136" spans="1:7" x14ac:dyDescent="0.25">
      <c r="A136">
        <f t="shared" si="14"/>
        <v>135</v>
      </c>
      <c r="B136">
        <f t="shared" si="15"/>
        <v>-26.006884999999997</v>
      </c>
      <c r="C136">
        <f t="shared" si="16"/>
        <v>-0.84839999999999804</v>
      </c>
      <c r="D136">
        <f t="shared" si="17"/>
        <v>6.3915350000000002</v>
      </c>
      <c r="E136">
        <f t="shared" si="18"/>
        <v>28.282814999999996</v>
      </c>
      <c r="F136">
        <f t="shared" si="19"/>
        <v>29.712199999999999</v>
      </c>
      <c r="G136">
        <f t="shared" si="20"/>
        <v>-2.8679149999999995</v>
      </c>
    </row>
    <row r="137" spans="1:7" x14ac:dyDescent="0.25">
      <c r="A137">
        <f t="shared" si="14"/>
        <v>136</v>
      </c>
      <c r="B137">
        <f t="shared" si="15"/>
        <v>-33.080644999999997</v>
      </c>
      <c r="C137">
        <f t="shared" si="16"/>
        <v>-10.379049999999998</v>
      </c>
      <c r="D137">
        <f t="shared" si="17"/>
        <v>4.79514</v>
      </c>
      <c r="E137">
        <f t="shared" si="18"/>
        <v>36.592354999999998</v>
      </c>
      <c r="F137">
        <f t="shared" si="19"/>
        <v>30.134349999999998</v>
      </c>
      <c r="G137">
        <f t="shared" si="20"/>
        <v>-1.9054899999999997</v>
      </c>
    </row>
    <row r="138" spans="1:7" x14ac:dyDescent="0.25">
      <c r="A138">
        <f t="shared" si="14"/>
        <v>137</v>
      </c>
      <c r="B138">
        <f t="shared" si="15"/>
        <v>-37.202579999999998</v>
      </c>
      <c r="C138">
        <f t="shared" si="16"/>
        <v>-17.277999999999995</v>
      </c>
      <c r="D138">
        <f t="shared" si="17"/>
        <v>2.3488999999999995</v>
      </c>
      <c r="E138">
        <f t="shared" si="18"/>
        <v>41.316419999999994</v>
      </c>
      <c r="F138">
        <f t="shared" si="19"/>
        <v>29.289899999999999</v>
      </c>
      <c r="G138">
        <f t="shared" si="20"/>
        <v>-1.1625000000000001</v>
      </c>
    </row>
    <row r="139" spans="1:7" x14ac:dyDescent="0.25">
      <c r="A139">
        <f t="shared" si="14"/>
        <v>138</v>
      </c>
      <c r="B139">
        <f t="shared" si="15"/>
        <v>-38.731629999999996</v>
      </c>
      <c r="C139">
        <f t="shared" si="16"/>
        <v>-21.33175</v>
      </c>
      <c r="D139">
        <f t="shared" si="17"/>
        <v>-0.35963149999989963</v>
      </c>
      <c r="E139">
        <f t="shared" si="18"/>
        <v>42.672670000000004</v>
      </c>
      <c r="F139">
        <f t="shared" si="19"/>
        <v>27.270449999999997</v>
      </c>
      <c r="G139">
        <f t="shared" si="20"/>
        <v>-0.3596315000001003</v>
      </c>
    </row>
    <row r="140" spans="1:7" x14ac:dyDescent="0.25">
      <c r="A140">
        <f t="shared" si="14"/>
        <v>139</v>
      </c>
      <c r="B140">
        <f t="shared" si="15"/>
        <v>-37.660494999999997</v>
      </c>
      <c r="C140">
        <f t="shared" si="16"/>
        <v>-22.703509999999998</v>
      </c>
      <c r="D140">
        <f t="shared" si="17"/>
        <v>-2.8473349999999997</v>
      </c>
      <c r="E140">
        <f t="shared" si="18"/>
        <v>40.858504999999994</v>
      </c>
      <c r="F140">
        <f t="shared" si="19"/>
        <v>23.86439</v>
      </c>
      <c r="G140">
        <f t="shared" si="20"/>
        <v>0.66406500000000002</v>
      </c>
    </row>
    <row r="141" spans="1:7" x14ac:dyDescent="0.25">
      <c r="A141">
        <f t="shared" si="14"/>
        <v>140</v>
      </c>
      <c r="B141">
        <f t="shared" si="15"/>
        <v>-33.736499999999999</v>
      </c>
      <c r="C141">
        <f t="shared" si="16"/>
        <v>-21.700959999999998</v>
      </c>
      <c r="D141">
        <f t="shared" si="17"/>
        <v>-4.7975099999999999</v>
      </c>
      <c r="E141">
        <f t="shared" si="18"/>
        <v>35.936499999999995</v>
      </c>
      <c r="F141">
        <f t="shared" si="19"/>
        <v>18.812439999999999</v>
      </c>
      <c r="G141">
        <f t="shared" si="20"/>
        <v>1.9031199999999997</v>
      </c>
    </row>
    <row r="142" spans="1:7" x14ac:dyDescent="0.25">
      <c r="A142">
        <f t="shared" si="14"/>
        <v>141</v>
      </c>
      <c r="B142">
        <f t="shared" si="15"/>
        <v>-26.535429999999998</v>
      </c>
      <c r="C142">
        <f t="shared" si="16"/>
        <v>-18.642899999999997</v>
      </c>
      <c r="D142">
        <f t="shared" si="17"/>
        <v>-6.0078399999999998</v>
      </c>
      <c r="E142">
        <f t="shared" si="18"/>
        <v>27.754269999999995</v>
      </c>
      <c r="F142">
        <f t="shared" si="19"/>
        <v>11.9177</v>
      </c>
      <c r="G142">
        <f t="shared" si="20"/>
        <v>3.2516100000000003</v>
      </c>
    </row>
    <row r="143" spans="1:7" x14ac:dyDescent="0.25">
      <c r="A143">
        <f t="shared" si="14"/>
        <v>142</v>
      </c>
      <c r="B143">
        <f t="shared" si="15"/>
        <v>-15.4961255</v>
      </c>
      <c r="C143">
        <f t="shared" si="16"/>
        <v>-13.895049999999999</v>
      </c>
      <c r="D143">
        <f t="shared" si="17"/>
        <v>-6.3337949999999994</v>
      </c>
      <c r="E143">
        <f t="shared" si="18"/>
        <v>15.978274499999999</v>
      </c>
      <c r="F143">
        <f t="shared" si="19"/>
        <v>3.0860500000000002</v>
      </c>
      <c r="G143">
        <f t="shared" si="20"/>
        <v>4.5883049999999992</v>
      </c>
    </row>
    <row r="144" spans="1:7" x14ac:dyDescent="0.25">
      <c r="A144">
        <f t="shared" si="14"/>
        <v>143</v>
      </c>
      <c r="B144">
        <f t="shared" si="15"/>
        <v>-13.939624999999999</v>
      </c>
      <c r="C144">
        <f t="shared" si="16"/>
        <v>12.008699999999997</v>
      </c>
      <c r="D144">
        <f t="shared" si="17"/>
        <v>10.322445</v>
      </c>
      <c r="E144">
        <f t="shared" si="18"/>
        <v>15.559374999999999</v>
      </c>
      <c r="F144">
        <f t="shared" si="19"/>
        <v>28.659299999999995</v>
      </c>
      <c r="G144">
        <f t="shared" si="20"/>
        <v>-6.2798550000000004</v>
      </c>
    </row>
    <row r="145" spans="1:7" x14ac:dyDescent="0.25">
      <c r="A145">
        <f t="shared" si="14"/>
        <v>144</v>
      </c>
      <c r="B145">
        <f t="shared" si="15"/>
        <v>-23.51972</v>
      </c>
      <c r="C145">
        <f t="shared" si="16"/>
        <v>-0.68200000000000038</v>
      </c>
      <c r="D145">
        <f t="shared" si="17"/>
        <v>9.7074850000000001</v>
      </c>
      <c r="E145">
        <f t="shared" si="18"/>
        <v>27.04448</v>
      </c>
      <c r="F145">
        <f t="shared" si="19"/>
        <v>29.221899999999998</v>
      </c>
      <c r="G145">
        <f t="shared" si="20"/>
        <v>-4.3438149999999993</v>
      </c>
    </row>
    <row r="146" spans="1:7" x14ac:dyDescent="0.25">
      <c r="A146">
        <f t="shared" si="14"/>
        <v>145</v>
      </c>
      <c r="B146">
        <f t="shared" si="15"/>
        <v>-29.758520000000001</v>
      </c>
      <c r="C146">
        <f t="shared" si="16"/>
        <v>-11.06395</v>
      </c>
      <c r="D146">
        <f t="shared" si="17"/>
        <v>7.004105</v>
      </c>
      <c r="E146">
        <f t="shared" si="18"/>
        <v>34.85098</v>
      </c>
      <c r="F146">
        <f t="shared" si="19"/>
        <v>28.520150000000001</v>
      </c>
      <c r="G146">
        <f t="shared" si="20"/>
        <v>-3.1443949999999998</v>
      </c>
    </row>
    <row r="147" spans="1:7" x14ac:dyDescent="0.25">
      <c r="A147">
        <f t="shared" si="14"/>
        <v>146</v>
      </c>
      <c r="B147">
        <f t="shared" si="15"/>
        <v>-33.568994999999994</v>
      </c>
      <c r="C147">
        <f t="shared" si="16"/>
        <v>-18.071204999999999</v>
      </c>
      <c r="D147">
        <f t="shared" si="17"/>
        <v>3.1719650000000001</v>
      </c>
      <c r="E147">
        <f t="shared" si="18"/>
        <v>39.054805000000002</v>
      </c>
      <c r="F147">
        <f t="shared" si="19"/>
        <v>27.377495000000003</v>
      </c>
      <c r="G147">
        <f t="shared" si="20"/>
        <v>-2.1382750000000001</v>
      </c>
    </row>
    <row r="148" spans="1:7" x14ac:dyDescent="0.25">
      <c r="A148">
        <f t="shared" si="14"/>
        <v>147</v>
      </c>
      <c r="B148">
        <f t="shared" si="15"/>
        <v>-35.215964999999997</v>
      </c>
      <c r="C148">
        <f t="shared" si="16"/>
        <v>-21.780024999999998</v>
      </c>
      <c r="D148">
        <f t="shared" si="17"/>
        <v>-0.80868000000014872</v>
      </c>
      <c r="E148">
        <f t="shared" si="18"/>
        <v>40.012434999999996</v>
      </c>
      <c r="F148">
        <f t="shared" si="19"/>
        <v>25.635475000000003</v>
      </c>
      <c r="G148">
        <f t="shared" si="20"/>
        <v>-0.80867999999985118</v>
      </c>
    </row>
    <row r="149" spans="1:7" x14ac:dyDescent="0.25">
      <c r="A149">
        <f t="shared" si="14"/>
        <v>148</v>
      </c>
      <c r="B149">
        <f t="shared" si="15"/>
        <v>-34.528994999999995</v>
      </c>
      <c r="C149">
        <f t="shared" si="16"/>
        <v>-22.71200855</v>
      </c>
      <c r="D149">
        <f t="shared" si="17"/>
        <v>-4.3250999999999999</v>
      </c>
      <c r="E149">
        <f t="shared" si="18"/>
        <v>38.094805000000001</v>
      </c>
      <c r="F149">
        <f t="shared" si="19"/>
        <v>22.736691450000002</v>
      </c>
      <c r="G149">
        <f t="shared" si="20"/>
        <v>0.98514000000000013</v>
      </c>
    </row>
    <row r="150" spans="1:7" x14ac:dyDescent="0.25">
      <c r="A150">
        <f t="shared" si="14"/>
        <v>149</v>
      </c>
      <c r="B150">
        <f t="shared" si="15"/>
        <v>-31.164170000000002</v>
      </c>
      <c r="C150">
        <f t="shared" si="16"/>
        <v>-21.338725</v>
      </c>
      <c r="D150">
        <f t="shared" si="17"/>
        <v>-7.0733899999999998</v>
      </c>
      <c r="E150">
        <f t="shared" si="18"/>
        <v>33.445329999999998</v>
      </c>
      <c r="F150">
        <f t="shared" si="19"/>
        <v>18.245374999999999</v>
      </c>
      <c r="G150">
        <f t="shared" si="20"/>
        <v>3.0751099999999996</v>
      </c>
    </row>
    <row r="151" spans="1:7" x14ac:dyDescent="0.25">
      <c r="A151">
        <f t="shared" si="14"/>
        <v>150</v>
      </c>
      <c r="B151">
        <f t="shared" si="15"/>
        <v>-24.677894999999996</v>
      </c>
      <c r="C151">
        <f t="shared" si="16"/>
        <v>-17.963944999999999</v>
      </c>
      <c r="D151">
        <f t="shared" si="17"/>
        <v>-8.8506249999999991</v>
      </c>
      <c r="E151">
        <f t="shared" si="18"/>
        <v>25.886305</v>
      </c>
      <c r="F151">
        <f t="shared" si="19"/>
        <v>11.939954999999999</v>
      </c>
      <c r="G151">
        <f t="shared" si="20"/>
        <v>5.2006749999999995</v>
      </c>
    </row>
    <row r="152" spans="1:7" x14ac:dyDescent="0.25">
      <c r="A152">
        <f t="shared" si="14"/>
        <v>151</v>
      </c>
      <c r="B152">
        <f t="shared" si="15"/>
        <v>-14.5160515</v>
      </c>
      <c r="C152">
        <f t="shared" si="16"/>
        <v>-12.905315000000002</v>
      </c>
      <c r="D152">
        <f t="shared" si="17"/>
        <v>-9.4444800000000004</v>
      </c>
      <c r="E152">
        <f t="shared" si="18"/>
        <v>14.982948499999999</v>
      </c>
      <c r="F152">
        <f t="shared" si="19"/>
        <v>3.7452849999999991</v>
      </c>
      <c r="G152">
        <f t="shared" si="20"/>
        <v>7.1578200000000001</v>
      </c>
    </row>
    <row r="153" spans="1:7" x14ac:dyDescent="0.25">
      <c r="A153">
        <f t="shared" si="14"/>
        <v>152</v>
      </c>
      <c r="B153">
        <f t="shared" si="15"/>
        <v>-11.952399999999997</v>
      </c>
      <c r="C153">
        <f t="shared" si="16"/>
        <v>14.2639</v>
      </c>
      <c r="D153">
        <f t="shared" si="17"/>
        <v>14.51619</v>
      </c>
      <c r="E153">
        <f t="shared" si="18"/>
        <v>14.640299999999998</v>
      </c>
      <c r="F153">
        <f t="shared" si="19"/>
        <v>30.253499999999999</v>
      </c>
      <c r="G153">
        <f t="shared" si="20"/>
        <v>-7.9352099999999997</v>
      </c>
    </row>
    <row r="154" spans="1:7" x14ac:dyDescent="0.25">
      <c r="A154">
        <f t="shared" si="14"/>
        <v>153</v>
      </c>
      <c r="B154">
        <f t="shared" si="15"/>
        <v>-19.841649999999998</v>
      </c>
      <c r="C154">
        <f t="shared" si="16"/>
        <v>-0.89889999999999803</v>
      </c>
      <c r="D154">
        <f t="shared" si="17"/>
        <v>13.35496</v>
      </c>
      <c r="E154">
        <f t="shared" si="18"/>
        <v>25.271449999999998</v>
      </c>
      <c r="F154">
        <f t="shared" si="19"/>
        <v>27.686799999999998</v>
      </c>
      <c r="G154">
        <f t="shared" si="20"/>
        <v>-5.5875399999999997</v>
      </c>
    </row>
    <row r="155" spans="1:7" x14ac:dyDescent="0.25">
      <c r="A155">
        <f t="shared" si="14"/>
        <v>154</v>
      </c>
      <c r="B155">
        <f t="shared" si="15"/>
        <v>-25.131204999999998</v>
      </c>
      <c r="C155">
        <f t="shared" si="16"/>
        <v>-12.267599999999998</v>
      </c>
      <c r="D155">
        <f t="shared" si="17"/>
        <v>9.0081450000000007</v>
      </c>
      <c r="E155">
        <f t="shared" si="18"/>
        <v>32.119494999999993</v>
      </c>
      <c r="F155">
        <f t="shared" si="19"/>
        <v>25.452599999999997</v>
      </c>
      <c r="G155">
        <f t="shared" si="20"/>
        <v>-4.6255549999999994</v>
      </c>
    </row>
    <row r="156" spans="1:7" x14ac:dyDescent="0.25">
      <c r="A156">
        <f t="shared" si="14"/>
        <v>155</v>
      </c>
      <c r="B156">
        <f t="shared" si="15"/>
        <v>-28.785929999999997</v>
      </c>
      <c r="C156">
        <f t="shared" si="16"/>
        <v>-18.789454999999997</v>
      </c>
      <c r="D156">
        <f t="shared" si="17"/>
        <v>3.5414104499999999</v>
      </c>
      <c r="E156">
        <f t="shared" si="18"/>
        <v>35.314770000000003</v>
      </c>
      <c r="F156">
        <f t="shared" si="19"/>
        <v>24.420244999999998</v>
      </c>
      <c r="G156">
        <f t="shared" si="20"/>
        <v>-3.5739495499999996</v>
      </c>
    </row>
    <row r="157" spans="1:7" x14ac:dyDescent="0.25">
      <c r="A157">
        <f t="shared" si="14"/>
        <v>156</v>
      </c>
      <c r="B157">
        <f t="shared" si="15"/>
        <v>-30.746804999999998</v>
      </c>
      <c r="C157">
        <f t="shared" si="16"/>
        <v>-21.6906</v>
      </c>
      <c r="D157">
        <f t="shared" si="17"/>
        <v>-1.5922200000001812</v>
      </c>
      <c r="E157">
        <f t="shared" si="18"/>
        <v>35.569894999999995</v>
      </c>
      <c r="F157">
        <f t="shared" si="19"/>
        <v>23.353299999999997</v>
      </c>
      <c r="G157">
        <f t="shared" si="20"/>
        <v>-1.5922199999998188</v>
      </c>
    </row>
    <row r="158" spans="1:7" x14ac:dyDescent="0.25">
      <c r="A158">
        <f t="shared" si="14"/>
        <v>157</v>
      </c>
      <c r="B158">
        <f t="shared" si="15"/>
        <v>-30.544560000000001</v>
      </c>
      <c r="C158">
        <f t="shared" si="16"/>
        <v>-22.076427499999998</v>
      </c>
      <c r="D158">
        <f t="shared" si="17"/>
        <v>-5.9328149999999997</v>
      </c>
      <c r="E158">
        <f t="shared" si="18"/>
        <v>33.556139999999999</v>
      </c>
      <c r="F158">
        <f t="shared" si="19"/>
        <v>21.1332725</v>
      </c>
      <c r="G158">
        <f t="shared" si="20"/>
        <v>1.1825449999999993</v>
      </c>
    </row>
    <row r="159" spans="1:7" x14ac:dyDescent="0.25">
      <c r="A159">
        <f t="shared" si="14"/>
        <v>158</v>
      </c>
      <c r="B159">
        <f t="shared" si="15"/>
        <v>-27.786864999999995</v>
      </c>
      <c r="C159">
        <f t="shared" si="16"/>
        <v>-20.374020000000002</v>
      </c>
      <c r="D159">
        <f t="shared" si="17"/>
        <v>-9.3555099999999989</v>
      </c>
      <c r="E159">
        <f t="shared" si="18"/>
        <v>29.463835</v>
      </c>
      <c r="F159">
        <f t="shared" si="19"/>
        <v>17.34618</v>
      </c>
      <c r="G159">
        <f t="shared" si="20"/>
        <v>4.2781899999999995</v>
      </c>
    </row>
    <row r="160" spans="1:7" x14ac:dyDescent="0.25">
      <c r="A160">
        <f t="shared" si="14"/>
        <v>159</v>
      </c>
      <c r="B160">
        <f t="shared" si="15"/>
        <v>-22.158241499999999</v>
      </c>
      <c r="C160">
        <f t="shared" si="16"/>
        <v>-16.814454999999999</v>
      </c>
      <c r="D160">
        <f t="shared" si="17"/>
        <v>-11.668534999999999</v>
      </c>
      <c r="E160">
        <f t="shared" si="18"/>
        <v>22.954858499999997</v>
      </c>
      <c r="F160">
        <f t="shared" si="19"/>
        <v>11.771244999999999</v>
      </c>
      <c r="G160">
        <f t="shared" si="20"/>
        <v>7.2739649999999996</v>
      </c>
    </row>
    <row r="161" spans="1:7" x14ac:dyDescent="0.25">
      <c r="A161">
        <f t="shared" si="14"/>
        <v>160</v>
      </c>
      <c r="B161">
        <f t="shared" si="15"/>
        <v>-13.152387499999998</v>
      </c>
      <c r="C161">
        <f t="shared" si="16"/>
        <v>-11.580245</v>
      </c>
      <c r="D161">
        <f t="shared" si="17"/>
        <v>-12.576605000000001</v>
      </c>
      <c r="E161">
        <f t="shared" si="18"/>
        <v>13.440312499999999</v>
      </c>
      <c r="F161">
        <f t="shared" si="19"/>
        <v>4.4093549999999988</v>
      </c>
      <c r="G161">
        <f t="shared" si="20"/>
        <v>9.8747950000000007</v>
      </c>
    </row>
    <row r="162" spans="1:7" x14ac:dyDescent="0.25">
      <c r="A162">
        <f t="shared" si="14"/>
        <v>161</v>
      </c>
      <c r="B162">
        <f t="shared" si="15"/>
        <v>-8.9289750000000012</v>
      </c>
      <c r="C162">
        <f t="shared" si="16"/>
        <v>17.3049</v>
      </c>
      <c r="D162">
        <f t="shared" si="17"/>
        <v>19.5411</v>
      </c>
      <c r="E162">
        <f t="shared" si="18"/>
        <v>13.657425</v>
      </c>
      <c r="F162">
        <f t="shared" si="19"/>
        <v>32.0304</v>
      </c>
      <c r="G162">
        <f t="shared" si="20"/>
        <v>-8.7960999999999991</v>
      </c>
    </row>
    <row r="163" spans="1:7" x14ac:dyDescent="0.25">
      <c r="A163">
        <f t="shared" si="14"/>
        <v>162</v>
      </c>
      <c r="B163">
        <f t="shared" si="15"/>
        <v>-14.804349999999999</v>
      </c>
      <c r="C163">
        <f t="shared" si="16"/>
        <v>-2.8569500000000003</v>
      </c>
      <c r="D163">
        <f t="shared" si="17"/>
        <v>16.915599999999998</v>
      </c>
      <c r="E163">
        <f t="shared" si="18"/>
        <v>22.885949999999998</v>
      </c>
      <c r="F163">
        <f t="shared" si="19"/>
        <v>23.258549999999996</v>
      </c>
      <c r="G163">
        <f t="shared" si="20"/>
        <v>-6.8625999999999987</v>
      </c>
    </row>
    <row r="164" spans="1:7" x14ac:dyDescent="0.25">
      <c r="A164">
        <f t="shared" si="14"/>
        <v>163</v>
      </c>
      <c r="B164">
        <f t="shared" si="15"/>
        <v>-19.375124999999997</v>
      </c>
      <c r="C164">
        <f t="shared" si="16"/>
        <v>-13.87031</v>
      </c>
      <c r="D164">
        <f t="shared" si="17"/>
        <v>9.9701449999999987</v>
      </c>
      <c r="E164">
        <f t="shared" si="18"/>
        <v>27.983874999999998</v>
      </c>
      <c r="F164">
        <f t="shared" si="19"/>
        <v>20.37349</v>
      </c>
      <c r="G164">
        <f t="shared" si="20"/>
        <v>-7.0484549999999997</v>
      </c>
    </row>
    <row r="165" spans="1:7" x14ac:dyDescent="0.25">
      <c r="A165">
        <f t="shared" si="14"/>
        <v>164</v>
      </c>
      <c r="B165">
        <f t="shared" si="15"/>
        <v>-23.473875</v>
      </c>
      <c r="C165">
        <f t="shared" si="16"/>
        <v>-18.467079999999999</v>
      </c>
      <c r="D165">
        <f t="shared" si="17"/>
        <v>3.1214600000000003</v>
      </c>
      <c r="E165">
        <f t="shared" si="18"/>
        <v>29.263824999999997</v>
      </c>
      <c r="F165">
        <f t="shared" si="19"/>
        <v>20.58342</v>
      </c>
      <c r="G165">
        <f t="shared" si="20"/>
        <v>-5.725369999999999</v>
      </c>
    </row>
    <row r="166" spans="1:7" x14ac:dyDescent="0.25">
      <c r="A166">
        <f t="shared" si="14"/>
        <v>165</v>
      </c>
      <c r="B166">
        <f t="shared" si="15"/>
        <v>-25.917784999999995</v>
      </c>
      <c r="C166">
        <f t="shared" si="16"/>
        <v>-20.36564705</v>
      </c>
      <c r="D166">
        <f t="shared" si="17"/>
        <v>-2.5807499999999237</v>
      </c>
      <c r="E166">
        <f t="shared" si="18"/>
        <v>28.551814999999998</v>
      </c>
      <c r="F166">
        <f t="shared" si="19"/>
        <v>20.280852950000003</v>
      </c>
      <c r="G166">
        <f t="shared" si="20"/>
        <v>-2.580750000000076</v>
      </c>
    </row>
    <row r="167" spans="1:7" x14ac:dyDescent="0.25">
      <c r="A167">
        <f t="shared" si="14"/>
        <v>166</v>
      </c>
      <c r="B167">
        <f t="shared" si="15"/>
        <v>-25.929678499999998</v>
      </c>
      <c r="C167">
        <f t="shared" si="16"/>
        <v>-20.218405000000001</v>
      </c>
      <c r="D167">
        <f t="shared" si="17"/>
        <v>-7.4178600000000001</v>
      </c>
      <c r="E167">
        <f t="shared" si="18"/>
        <v>26.808021499999999</v>
      </c>
      <c r="F167">
        <f t="shared" si="19"/>
        <v>18.832094999999999</v>
      </c>
      <c r="G167">
        <f t="shared" si="20"/>
        <v>1.4289699999999999</v>
      </c>
    </row>
    <row r="168" spans="1:7" x14ac:dyDescent="0.25">
      <c r="A168">
        <f t="shared" si="14"/>
        <v>167</v>
      </c>
      <c r="B168">
        <f t="shared" si="15"/>
        <v>-23.650273999999996</v>
      </c>
      <c r="C168">
        <f t="shared" si="16"/>
        <v>-18.394455000000001</v>
      </c>
      <c r="D168">
        <f t="shared" si="17"/>
        <v>-11.373340000000001</v>
      </c>
      <c r="E168">
        <f t="shared" si="18"/>
        <v>23.708726000000002</v>
      </c>
      <c r="F168">
        <f t="shared" si="19"/>
        <v>15.849345000000001</v>
      </c>
      <c r="G168">
        <f t="shared" si="20"/>
        <v>5.6452599999999986</v>
      </c>
    </row>
    <row r="169" spans="1:7" x14ac:dyDescent="0.25">
      <c r="A169">
        <f t="shared" si="14"/>
        <v>168</v>
      </c>
      <c r="B169">
        <f t="shared" si="15"/>
        <v>-18.924048499999998</v>
      </c>
      <c r="C169">
        <f t="shared" si="16"/>
        <v>-14.943334999999999</v>
      </c>
      <c r="D169">
        <f t="shared" si="17"/>
        <v>-14.219024999999998</v>
      </c>
      <c r="E169">
        <f t="shared" si="18"/>
        <v>18.766251499999999</v>
      </c>
      <c r="F169">
        <f t="shared" si="19"/>
        <v>11.172164999999998</v>
      </c>
      <c r="G169">
        <f t="shared" si="20"/>
        <v>9.5591749999999998</v>
      </c>
    </row>
    <row r="170" spans="1:7" x14ac:dyDescent="0.25">
      <c r="A170">
        <f t="shared" si="14"/>
        <v>169</v>
      </c>
      <c r="B170">
        <f t="shared" si="15"/>
        <v>-11.347892999999999</v>
      </c>
      <c r="C170">
        <f t="shared" si="16"/>
        <v>-9.8687950000000004</v>
      </c>
      <c r="D170">
        <f t="shared" si="17"/>
        <v>-15.557134999999999</v>
      </c>
      <c r="E170">
        <f t="shared" si="18"/>
        <v>11.238507000000002</v>
      </c>
      <c r="F170">
        <f t="shared" si="19"/>
        <v>4.8567049999999998</v>
      </c>
      <c r="G170">
        <f t="shared" si="20"/>
        <v>12.780065</v>
      </c>
    </row>
    <row r="171" spans="1:7" x14ac:dyDescent="0.25">
      <c r="A171">
        <f t="shared" si="14"/>
        <v>170</v>
      </c>
      <c r="B171">
        <f t="shared" si="15"/>
        <v>-4.4657</v>
      </c>
      <c r="C171">
        <f t="shared" si="16"/>
        <v>16.528300000000002</v>
      </c>
      <c r="D171">
        <f t="shared" si="17"/>
        <v>25.1297</v>
      </c>
      <c r="E171">
        <f t="shared" si="18"/>
        <v>12.734999999999998</v>
      </c>
      <c r="F171">
        <f t="shared" si="19"/>
        <v>29.052299999999999</v>
      </c>
      <c r="G171">
        <f t="shared" si="20"/>
        <v>-8.8228999999999989</v>
      </c>
    </row>
    <row r="172" spans="1:7" x14ac:dyDescent="0.25">
      <c r="A172">
        <f t="shared" si="14"/>
        <v>171</v>
      </c>
      <c r="B172">
        <f t="shared" si="15"/>
        <v>-8.0930999999999997</v>
      </c>
      <c r="C172">
        <f t="shared" si="16"/>
        <v>-7.828199999999998</v>
      </c>
      <c r="D172">
        <f t="shared" si="17"/>
        <v>18.067709999999998</v>
      </c>
      <c r="E172">
        <f t="shared" si="18"/>
        <v>19.808199999999999</v>
      </c>
      <c r="F172">
        <f t="shared" si="19"/>
        <v>13.818899999999999</v>
      </c>
      <c r="G172">
        <f t="shared" si="20"/>
        <v>-10.133789999999999</v>
      </c>
    </row>
    <row r="173" spans="1:7" x14ac:dyDescent="0.25">
      <c r="A173">
        <f t="shared" si="14"/>
        <v>172</v>
      </c>
      <c r="B173">
        <f t="shared" si="15"/>
        <v>-14.252579999999998</v>
      </c>
      <c r="C173">
        <f t="shared" si="16"/>
        <v>-13.168875</v>
      </c>
      <c r="D173">
        <f t="shared" si="17"/>
        <v>8.8956350000000004</v>
      </c>
      <c r="E173">
        <f t="shared" si="18"/>
        <v>20.359719999999999</v>
      </c>
      <c r="F173">
        <f t="shared" si="19"/>
        <v>14.871525</v>
      </c>
      <c r="G173">
        <f t="shared" si="20"/>
        <v>-11.114865</v>
      </c>
    </row>
    <row r="174" spans="1:7" x14ac:dyDescent="0.25">
      <c r="A174">
        <f t="shared" si="14"/>
        <v>173</v>
      </c>
      <c r="B174">
        <f t="shared" si="15"/>
        <v>-19.535557000000001</v>
      </c>
      <c r="C174">
        <f t="shared" si="16"/>
        <v>-15.983577500000001</v>
      </c>
      <c r="D174">
        <f t="shared" si="17"/>
        <v>2.3996149999999998</v>
      </c>
      <c r="E174">
        <f t="shared" si="18"/>
        <v>18.761842999999999</v>
      </c>
      <c r="F174">
        <f t="shared" si="19"/>
        <v>15.7426225</v>
      </c>
      <c r="G174">
        <f t="shared" si="20"/>
        <v>-7.9494850000000001</v>
      </c>
    </row>
    <row r="175" spans="1:7" x14ac:dyDescent="0.25">
      <c r="A175">
        <f t="shared" si="14"/>
        <v>174</v>
      </c>
      <c r="B175">
        <f t="shared" si="15"/>
        <v>-21.178104999999999</v>
      </c>
      <c r="C175">
        <f t="shared" si="16"/>
        <v>-16.846736499999999</v>
      </c>
      <c r="D175">
        <f t="shared" si="17"/>
        <v>-3.1929399999998886</v>
      </c>
      <c r="E175">
        <f t="shared" si="18"/>
        <v>18.300294999999998</v>
      </c>
      <c r="F175">
        <f t="shared" si="19"/>
        <v>16.088663499999999</v>
      </c>
      <c r="G175">
        <f t="shared" si="20"/>
        <v>-3.1929400000001116</v>
      </c>
    </row>
    <row r="176" spans="1:7" x14ac:dyDescent="0.25">
      <c r="A176">
        <f t="shared" si="14"/>
        <v>175</v>
      </c>
      <c r="B176">
        <f t="shared" si="15"/>
        <v>-20.730634999999999</v>
      </c>
      <c r="C176">
        <f t="shared" si="16"/>
        <v>-16.454025000000001</v>
      </c>
      <c r="D176">
        <f t="shared" si="17"/>
        <v>-8.273064999999999</v>
      </c>
      <c r="E176">
        <f t="shared" si="18"/>
        <v>17.566765</v>
      </c>
      <c r="F176">
        <f t="shared" si="19"/>
        <v>15.272175000000001</v>
      </c>
      <c r="G176">
        <f t="shared" si="20"/>
        <v>2.0760349999999996</v>
      </c>
    </row>
    <row r="177" spans="1:7" x14ac:dyDescent="0.25">
      <c r="A177">
        <f t="shared" si="14"/>
        <v>176</v>
      </c>
      <c r="B177">
        <f t="shared" si="15"/>
        <v>-18.581189999999999</v>
      </c>
      <c r="C177">
        <f t="shared" si="16"/>
        <v>-14.853100000000001</v>
      </c>
      <c r="D177">
        <f t="shared" si="17"/>
        <v>-12.703665000000001</v>
      </c>
      <c r="E177">
        <f t="shared" si="18"/>
        <v>16.031109999999998</v>
      </c>
      <c r="F177">
        <f t="shared" si="19"/>
        <v>13.187299999999999</v>
      </c>
      <c r="G177">
        <f t="shared" si="20"/>
        <v>7.3068350000000004</v>
      </c>
    </row>
    <row r="178" spans="1:7" x14ac:dyDescent="0.25">
      <c r="A178">
        <f t="shared" si="14"/>
        <v>177</v>
      </c>
      <c r="B178">
        <f t="shared" si="15"/>
        <v>-14.751015000000001</v>
      </c>
      <c r="C178">
        <f t="shared" si="16"/>
        <v>-11.976179999999998</v>
      </c>
      <c r="D178">
        <f t="shared" si="17"/>
        <v>-16.150510000000001</v>
      </c>
      <c r="E178">
        <f t="shared" si="18"/>
        <v>13.150284999999998</v>
      </c>
      <c r="F178">
        <f t="shared" si="19"/>
        <v>9.6709199999999989</v>
      </c>
      <c r="G178">
        <f t="shared" si="20"/>
        <v>12.050989999999999</v>
      </c>
    </row>
    <row r="179" spans="1:7" x14ac:dyDescent="0.25">
      <c r="A179">
        <f t="shared" si="14"/>
        <v>178</v>
      </c>
      <c r="B179">
        <f t="shared" si="15"/>
        <v>-8.9514130000000005</v>
      </c>
      <c r="C179">
        <f t="shared" si="16"/>
        <v>-7.73177</v>
      </c>
      <c r="D179">
        <f t="shared" si="17"/>
        <v>-18.128709999999998</v>
      </c>
      <c r="E179">
        <f t="shared" si="18"/>
        <v>8.2492869999999989</v>
      </c>
      <c r="F179">
        <f t="shared" si="19"/>
        <v>4.7922299999999991</v>
      </c>
      <c r="G179">
        <f t="shared" si="20"/>
        <v>15.82389</v>
      </c>
    </row>
    <row r="180" spans="1:7" x14ac:dyDescent="0.25">
      <c r="A180">
        <f t="shared" si="14"/>
        <v>179</v>
      </c>
      <c r="B180">
        <f t="shared" si="15"/>
        <v>4.3127999999999993</v>
      </c>
      <c r="C180">
        <f t="shared" si="16"/>
        <v>-2.717625</v>
      </c>
      <c r="D180">
        <f t="shared" si="17"/>
        <v>26.8094</v>
      </c>
      <c r="E180">
        <f t="shared" si="18"/>
        <v>14.357999999999999</v>
      </c>
      <c r="F180">
        <f t="shared" si="19"/>
        <v>5.6985949999999992</v>
      </c>
      <c r="G180">
        <f t="shared" si="20"/>
        <v>-11.5185</v>
      </c>
    </row>
    <row r="181" spans="1:7" x14ac:dyDescent="0.25">
      <c r="A181">
        <f t="shared" si="14"/>
        <v>180</v>
      </c>
      <c r="B181">
        <f t="shared" si="15"/>
        <v>-7.3748649999999989</v>
      </c>
      <c r="C181">
        <f t="shared" si="16"/>
        <v>-6.2986649999999997</v>
      </c>
      <c r="D181">
        <f t="shared" si="17"/>
        <v>14.819569999999999</v>
      </c>
      <c r="E181">
        <f t="shared" si="18"/>
        <v>8.2368349999999992</v>
      </c>
      <c r="F181">
        <f t="shared" si="19"/>
        <v>7.6015350000000002</v>
      </c>
      <c r="G181">
        <f t="shared" si="20"/>
        <v>-16.73883</v>
      </c>
    </row>
    <row r="182" spans="1:7" x14ac:dyDescent="0.25">
      <c r="A182">
        <f t="shared" si="14"/>
        <v>181</v>
      </c>
      <c r="B182">
        <f t="shared" si="15"/>
        <v>-16.757849999999998</v>
      </c>
      <c r="C182">
        <f t="shared" si="16"/>
        <v>-9.1990479999999994</v>
      </c>
      <c r="D182">
        <f t="shared" si="17"/>
        <v>8.2931400000000011</v>
      </c>
      <c r="E182">
        <f t="shared" si="18"/>
        <v>2.1632499999999997</v>
      </c>
      <c r="F182">
        <f t="shared" si="19"/>
        <v>8.2940519999999989</v>
      </c>
      <c r="G182">
        <f t="shared" si="20"/>
        <v>-13.867560000000001</v>
      </c>
    </row>
    <row r="183" spans="1:7" x14ac:dyDescent="0.25">
      <c r="A183">
        <f t="shared" si="14"/>
        <v>182</v>
      </c>
      <c r="B183">
        <f t="shared" si="15"/>
        <v>-17.447699999999998</v>
      </c>
      <c r="C183">
        <f t="shared" si="16"/>
        <v>-10.0588385</v>
      </c>
      <c r="D183">
        <f t="shared" si="17"/>
        <v>2.9915249999999998</v>
      </c>
      <c r="E183">
        <f t="shared" si="18"/>
        <v>3.3371999999999988</v>
      </c>
      <c r="F183">
        <f t="shared" si="19"/>
        <v>9.4657614999999993</v>
      </c>
      <c r="G183">
        <f t="shared" si="20"/>
        <v>-8.4115749999999991</v>
      </c>
    </row>
    <row r="184" spans="1:7" x14ac:dyDescent="0.25">
      <c r="A184">
        <f t="shared" si="14"/>
        <v>183</v>
      </c>
      <c r="B184">
        <f t="shared" si="15"/>
        <v>-16.426499999999997</v>
      </c>
      <c r="C184">
        <f t="shared" si="16"/>
        <v>-10.386912499999999</v>
      </c>
      <c r="D184">
        <f t="shared" si="17"/>
        <v>-2.4647749999998547</v>
      </c>
      <c r="E184">
        <f t="shared" si="18"/>
        <v>4.9459999999999988</v>
      </c>
      <c r="F184">
        <f t="shared" si="19"/>
        <v>9.7955874999999999</v>
      </c>
      <c r="G184">
        <f t="shared" si="20"/>
        <v>-2.4647750000001456</v>
      </c>
    </row>
    <row r="185" spans="1:7" x14ac:dyDescent="0.25">
      <c r="A185">
        <f t="shared" si="14"/>
        <v>184</v>
      </c>
      <c r="B185">
        <f t="shared" si="15"/>
        <v>-14.56582</v>
      </c>
      <c r="C185">
        <f t="shared" si="16"/>
        <v>-10.0637255</v>
      </c>
      <c r="D185">
        <f t="shared" si="17"/>
        <v>-7.848914999999999</v>
      </c>
      <c r="E185">
        <f t="shared" si="18"/>
        <v>6.2190799999999991</v>
      </c>
      <c r="F185">
        <f t="shared" si="19"/>
        <v>9.4608744999999992</v>
      </c>
      <c r="G185">
        <f t="shared" si="20"/>
        <v>3.5541849999999995</v>
      </c>
    </row>
    <row r="186" spans="1:7" x14ac:dyDescent="0.25">
      <c r="A186">
        <f t="shared" si="14"/>
        <v>185</v>
      </c>
      <c r="B186">
        <f t="shared" si="15"/>
        <v>-12.179124999999999</v>
      </c>
      <c r="C186">
        <f t="shared" si="16"/>
        <v>-9.1184689999999993</v>
      </c>
      <c r="D186">
        <f t="shared" si="17"/>
        <v>-12.837755000000001</v>
      </c>
      <c r="E186">
        <f t="shared" si="18"/>
        <v>6.7419750000000001</v>
      </c>
      <c r="F186">
        <f t="shared" si="19"/>
        <v>8.374630999999999</v>
      </c>
      <c r="G186">
        <f t="shared" si="20"/>
        <v>9.3229449999999989</v>
      </c>
    </row>
    <row r="187" spans="1:7" x14ac:dyDescent="0.25">
      <c r="A187">
        <f t="shared" si="14"/>
        <v>186</v>
      </c>
      <c r="B187">
        <f t="shared" si="15"/>
        <v>-9.3165750000000003</v>
      </c>
      <c r="C187">
        <f t="shared" si="16"/>
        <v>-7.4479249999999997</v>
      </c>
      <c r="D187">
        <f t="shared" si="17"/>
        <v>-17.031555000000001</v>
      </c>
      <c r="E187">
        <f t="shared" si="18"/>
        <v>6.2951249999999987</v>
      </c>
      <c r="F187">
        <f t="shared" si="19"/>
        <v>6.4522750000000002</v>
      </c>
      <c r="G187">
        <f t="shared" si="20"/>
        <v>14.526844999999998</v>
      </c>
    </row>
    <row r="188" spans="1:7" x14ac:dyDescent="0.25">
      <c r="A188">
        <f t="shared" si="14"/>
        <v>187</v>
      </c>
      <c r="B188">
        <f t="shared" si="15"/>
        <v>-5.6534700000000004</v>
      </c>
      <c r="C188">
        <f t="shared" si="16"/>
        <v>-4.84253</v>
      </c>
      <c r="D188">
        <f t="shared" si="17"/>
        <v>-19.800014999999998</v>
      </c>
      <c r="E188">
        <f t="shared" si="18"/>
        <v>4.3917299999999999</v>
      </c>
      <c r="F188">
        <f t="shared" si="19"/>
        <v>3.5736899999999996</v>
      </c>
      <c r="G188">
        <f t="shared" si="20"/>
        <v>18.527885000000001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8"/>
  <sheetViews>
    <sheetView workbookViewId="0">
      <pane xSplit="1" ySplit="1" topLeftCell="F2" activePane="bottomRight" state="frozenSplit"/>
      <selection pane="topRight" activeCell="B1" sqref="B1"/>
      <selection pane="bottomLeft" activeCell="A2" sqref="A2"/>
      <selection pane="bottomRight" activeCell="F3" sqref="F3"/>
    </sheetView>
  </sheetViews>
  <sheetFormatPr defaultRowHeight="13.2" x14ac:dyDescent="0.25"/>
  <cols>
    <col min="6" max="7" width="9.109375" style="3"/>
    <col min="12" max="13" width="9.109375" style="3"/>
    <col min="15" max="15" width="13.109375" bestFit="1" customWidth="1"/>
    <col min="19" max="19" width="13.109375" bestFit="1" customWidth="1"/>
  </cols>
  <sheetData>
    <row r="1" spans="1:25" x14ac:dyDescent="0.25">
      <c r="A1" t="str">
        <f>'Stress from PRW'!A1</f>
        <v>Node</v>
      </c>
      <c r="B1" t="s">
        <v>22</v>
      </c>
      <c r="C1" t="s">
        <v>23</v>
      </c>
      <c r="D1" t="s">
        <v>24</v>
      </c>
      <c r="E1" t="s">
        <v>25</v>
      </c>
      <c r="F1" s="3" t="s">
        <v>16</v>
      </c>
      <c r="G1" s="3" t="s">
        <v>26</v>
      </c>
      <c r="H1" t="s">
        <v>27</v>
      </c>
      <c r="I1" t="s">
        <v>28</v>
      </c>
      <c r="J1" t="s">
        <v>29</v>
      </c>
      <c r="K1" t="s">
        <v>30</v>
      </c>
      <c r="L1" s="3" t="s">
        <v>18</v>
      </c>
      <c r="M1" s="3" t="s">
        <v>31</v>
      </c>
      <c r="N1" t="s">
        <v>44</v>
      </c>
      <c r="O1" t="s">
        <v>40</v>
      </c>
      <c r="P1" t="s">
        <v>42</v>
      </c>
      <c r="Q1" t="s">
        <v>43</v>
      </c>
      <c r="R1" t="s">
        <v>55</v>
      </c>
      <c r="S1" s="3" t="s">
        <v>20</v>
      </c>
      <c r="T1" t="s">
        <v>48</v>
      </c>
      <c r="U1" t="s">
        <v>45</v>
      </c>
      <c r="V1" t="s">
        <v>46</v>
      </c>
      <c r="W1" t="s">
        <v>47</v>
      </c>
      <c r="X1" t="s">
        <v>54</v>
      </c>
      <c r="Y1" s="3" t="s">
        <v>21</v>
      </c>
    </row>
    <row r="2" spans="1:25" x14ac:dyDescent="0.25">
      <c r="A2">
        <f>Node</f>
        <v>1</v>
      </c>
      <c r="B2">
        <f t="shared" ref="B2:B33" si="0">NxT+2*NxyT*cotø+NyT*(cotø)^2+ABS((NxyT+NyT*cotø)/sinø)</f>
        <v>28.493654999999997</v>
      </c>
      <c r="C2">
        <f t="shared" ref="C2:C33" si="1">NyT/((sinø)^2)+ABS((NxyT+NyT*cotø)/sinø)</f>
        <v>45.597239999999999</v>
      </c>
      <c r="D2">
        <f t="shared" ref="D2:D33" si="2">(1/(sinø)^2)*(NyT+ABS((NxyT+NyT*cotø)^2/(NxT+2*NxyT*cotø+NyT*(cotø)^2)))</f>
        <v>143.96741718847053</v>
      </c>
      <c r="E2">
        <f t="shared" ref="E2:E33" si="3">NxT+2*NxyT*cotø+NyT*(cotø)^2+ABS((NxyT+NyT*cotø)^2/NyT)</f>
        <v>30.781270720036122</v>
      </c>
      <c r="F2" s="3">
        <f>IF(NøT1&lt;0,IF(_NxT3&lt;0,0,_NxT3),IF(_NxT1&lt;0,0,_NxT1))</f>
        <v>28.493654999999997</v>
      </c>
      <c r="G2" s="3">
        <f>IF(_NxT1&lt;0,IF(NøT2&lt;0,0,NøT2),IF(NøT1&lt;0,0,NøT1))</f>
        <v>45.597239999999999</v>
      </c>
      <c r="H2">
        <f>NxB+2*NxyB*cotø+NyB*(cotø)^2+ABS((NxyB+NyB*cotø)/sinø)</f>
        <v>26.868945000000004</v>
      </c>
      <c r="I2">
        <f>NyB/((sinø)^2)+ABS((NxyB+NyB*cotø)/sinø)</f>
        <v>43.577359999999999</v>
      </c>
      <c r="J2">
        <f>(1/(sinø)^2)*(NyB+ABS((NxyB+NyB*cotø)^2/(NxB+2*NxyB*cotø+NyB*(cotø)^2)))</f>
        <v>78.362172942268458</v>
      </c>
      <c r="K2">
        <f>NxB+2*NxyB*cotø+NyB*(cotø)^2+ABS((NxyB+NyB*cotø)^2/NyB)</f>
        <v>23.461007213628143</v>
      </c>
      <c r="L2" s="3">
        <f t="shared" ref="L2:L33" si="4">IF(NøB1&lt;0,IF(_NxB3&lt;0,0,_NxB3),IF(_NxB1&lt;0,0,_NxB1))</f>
        <v>26.868945000000004</v>
      </c>
      <c r="M2" s="3">
        <f t="shared" ref="M2:M33" si="5">IF(_NxB1&lt;0,IF(NøB2&lt;0,0,NøB2),IF(NøB1&lt;0,0,NøB1))</f>
        <v>43.577359999999999</v>
      </c>
      <c r="N2">
        <f>NxyT+NyT*cotø</f>
        <v>-23.842289999999998</v>
      </c>
      <c r="O2">
        <f t="shared" ref="O2:O33" si="6">IF(FcTI&lt;0,-2*FcTI*(cotø-cscø),-2*FcTI*(cotø+cscø))</f>
        <v>-47.68457999999999</v>
      </c>
      <c r="P2">
        <f>((NxT+NxyT*cotø)^2+(NxyT+NyT*cotø)^2)/(NxT+2*NxyT*cotø+NyT*(cotø)^2)</f>
        <v>126.86383218847052</v>
      </c>
      <c r="Q2">
        <f>NyT+(NxyT^2/NyT)</f>
        <v>47.884855720036128</v>
      </c>
      <c r="R2">
        <f>(NxT+NyT)/2-SQRT(((NxT-NyT)/2)^2+NxyT^2)</f>
        <v>-12.126428904186632</v>
      </c>
      <c r="S2" s="3">
        <f t="shared" ref="S2:S33" si="7">IF(AND(Nø_T=0,Nx_T=0),FcTP,IF(NøT1&lt;0,_FcT3,IF(_NxT1&lt;0,_FcT2,_FcT1)))</f>
        <v>-47.68457999999999</v>
      </c>
      <c r="T2">
        <f t="shared" ref="T2:T33" si="8">NxyB+NyB*cotø</f>
        <v>19.728909999999999</v>
      </c>
      <c r="U2">
        <f t="shared" ref="U2:U33" si="9">IF(FcBI&lt;0,-2*FcBI*(cotø-cscø),-2*FcBI*(cotø+cscø))</f>
        <v>-39.457819999999998</v>
      </c>
      <c r="V2">
        <f t="shared" ref="V2:V33" si="10">((NxB+NxyB*cotø)^2+(NxyB+NyB*cotø)^2)/(NxB+2*NxyB*cotø+NyB*(cotø)^2)</f>
        <v>61.65375794226847</v>
      </c>
      <c r="W2">
        <f t="shared" ref="W2:W33" si="11">NyB+(NxyB^2/NyB)</f>
        <v>40.169422213628138</v>
      </c>
      <c r="X2">
        <f t="shared" ref="X2:X33" si="12">(NxB+NyB)/2-SQRT(((NxB-NyB)/2)^2+NxyB^2)</f>
        <v>-5.9305719155592662</v>
      </c>
      <c r="Y2" s="3">
        <f t="shared" ref="Y2:Y33" si="13">IF(AND(Nø_B=0,Nx_B=0),FcBP,IF(NøB1&lt;0,_FcB3,IF(_NxB1&lt;0,_FcB2,_FcB1)))</f>
        <v>-39.457819999999998</v>
      </c>
    </row>
    <row r="3" spans="1:25" x14ac:dyDescent="0.25">
      <c r="A3">
        <f t="shared" ref="A3:A66" si="14">Node</f>
        <v>2</v>
      </c>
      <c r="B3">
        <f t="shared" si="0"/>
        <v>17.707086</v>
      </c>
      <c r="C3">
        <f t="shared" si="1"/>
        <v>10.422555999999997</v>
      </c>
      <c r="D3">
        <f t="shared" si="2"/>
        <v>111.98495752268245</v>
      </c>
      <c r="E3">
        <f t="shared" si="3"/>
        <v>37.983924954128945</v>
      </c>
      <c r="F3" s="3">
        <f t="shared" ref="F3:F66" si="15">IF(NøT1&lt;0,IF(_NxT3&lt;0,0,_NxT3),IF(_NxT1&lt;0,0,_NxT1))</f>
        <v>17.707086</v>
      </c>
      <c r="G3" s="3">
        <f t="shared" ref="G3:G66" si="16">IF(_NxT1&lt;0,IF(NøT2&lt;0,0,NøT2),IF(NøT1&lt;0,0,NøT1))</f>
        <v>10.422555999999997</v>
      </c>
      <c r="H3">
        <f t="shared" ref="H3:H66" si="17">NxB+2*NxyB*cotø+NyB*(cotø)^2+ABS((NxyB+NyB*cotø)/sinø)</f>
        <v>20.874644</v>
      </c>
      <c r="I3">
        <f t="shared" ref="I3:I66" si="18">NyB/((sinø)^2)+ABS((NxyB+NyB*cotø)/sinø)</f>
        <v>13.194944000000001</v>
      </c>
      <c r="J3">
        <f t="shared" ref="J3:J66" si="19">(1/(sinø)^2)*(NyB+ABS((NxyB+NyB*cotø)^2/(NxB+2*NxyB*cotø+NyB*(cotø)^2)))</f>
        <v>382.55868119156679</v>
      </c>
      <c r="K3">
        <f t="shared" ref="K3:K66" si="20">NxB+2*NxyB*cotø+NyB*(cotø)^2+ABS((NxyB+NyB*cotø)^2/NyB)</f>
        <v>53.566183465127608</v>
      </c>
      <c r="L3" s="3">
        <f t="shared" si="4"/>
        <v>20.874644</v>
      </c>
      <c r="M3" s="3">
        <f t="shared" si="5"/>
        <v>13.194944000000001</v>
      </c>
      <c r="N3">
        <f t="shared" ref="N3:N66" si="21">(NxyT+NyT*cotø)</f>
        <v>21.446155999999998</v>
      </c>
      <c r="O3">
        <f t="shared" si="6"/>
        <v>-42.892311999999997</v>
      </c>
      <c r="P3">
        <f t="shared" ref="P3:P66" si="22">((NxT+NxyT*cotø)^2+(NxyT+NyT*cotø)^2)/(NxT+2*NxyT*cotø+NyT*(cotø)^2)</f>
        <v>-126.74762752268244</v>
      </c>
      <c r="Q3">
        <f t="shared" ref="Q3:Q66" si="23">NyT+(NxyT^2/NyT)</f>
        <v>-52.746594954128945</v>
      </c>
      <c r="R3">
        <f t="shared" ref="R3:R66" si="24">(NxT+NyT)/2-SQRT(((NxT-NyT)/2)^2+NxyT^2)</f>
        <v>-29.134580769460726</v>
      </c>
      <c r="S3" s="3">
        <f t="shared" si="7"/>
        <v>-42.892311999999997</v>
      </c>
      <c r="T3">
        <f t="shared" si="8"/>
        <v>-22.125044000000003</v>
      </c>
      <c r="U3">
        <f t="shared" si="9"/>
        <v>-44.250087999999998</v>
      </c>
      <c r="V3">
        <f t="shared" si="10"/>
        <v>-392.73918119156679</v>
      </c>
      <c r="W3">
        <f t="shared" si="11"/>
        <v>-63.74668346512761</v>
      </c>
      <c r="X3">
        <f t="shared" si="12"/>
        <v>-27.546029212141274</v>
      </c>
      <c r="Y3" s="3">
        <f t="shared" si="13"/>
        <v>-44.250087999999998</v>
      </c>
    </row>
    <row r="4" spans="1:25" x14ac:dyDescent="0.25">
      <c r="A4">
        <f t="shared" si="14"/>
        <v>3</v>
      </c>
      <c r="B4">
        <f t="shared" si="0"/>
        <v>27.073493999999997</v>
      </c>
      <c r="C4">
        <f t="shared" si="1"/>
        <v>38.779995</v>
      </c>
      <c r="D4">
        <f t="shared" si="2"/>
        <v>104.60230216331837</v>
      </c>
      <c r="E4">
        <f t="shared" si="3"/>
        <v>32.928367495660439</v>
      </c>
      <c r="F4" s="3">
        <f t="shared" si="15"/>
        <v>27.073493999999997</v>
      </c>
      <c r="G4" s="3">
        <f t="shared" si="16"/>
        <v>38.779995</v>
      </c>
      <c r="H4">
        <f t="shared" si="17"/>
        <v>23.632306000000003</v>
      </c>
      <c r="I4">
        <f t="shared" si="18"/>
        <v>34.553804999999997</v>
      </c>
      <c r="J4">
        <f t="shared" si="19"/>
        <v>84.64139036256843</v>
      </c>
      <c r="K4">
        <f t="shared" si="20"/>
        <v>26.709331247782927</v>
      </c>
      <c r="L4" s="3">
        <f t="shared" si="4"/>
        <v>23.632306000000003</v>
      </c>
      <c r="M4" s="3">
        <f t="shared" si="5"/>
        <v>34.553804999999997</v>
      </c>
      <c r="N4">
        <f t="shared" si="21"/>
        <v>-21.695304999999998</v>
      </c>
      <c r="O4">
        <f t="shared" si="6"/>
        <v>-43.390609999999988</v>
      </c>
      <c r="P4">
        <f t="shared" si="22"/>
        <v>92.895801163318367</v>
      </c>
      <c r="Q4">
        <f t="shared" si="23"/>
        <v>44.634868495660442</v>
      </c>
      <c r="R4">
        <f t="shared" si="24"/>
        <v>-11.239581848812232</v>
      </c>
      <c r="S4" s="3">
        <f t="shared" si="7"/>
        <v>-43.390609999999988</v>
      </c>
      <c r="T4">
        <f t="shared" si="8"/>
        <v>18.596995</v>
      </c>
      <c r="U4">
        <f t="shared" si="9"/>
        <v>-37.193989999999999</v>
      </c>
      <c r="V4">
        <f t="shared" si="10"/>
        <v>73.719891362568418</v>
      </c>
      <c r="W4">
        <f t="shared" si="11"/>
        <v>37.630830247782924</v>
      </c>
      <c r="X4">
        <f t="shared" si="12"/>
        <v>-8.8860964525111239</v>
      </c>
      <c r="Y4" s="3">
        <f t="shared" si="13"/>
        <v>-37.193989999999999</v>
      </c>
    </row>
    <row r="5" spans="1:25" x14ac:dyDescent="0.25">
      <c r="A5">
        <f t="shared" si="14"/>
        <v>4</v>
      </c>
      <c r="B5">
        <f t="shared" si="0"/>
        <v>21.215073999999994</v>
      </c>
      <c r="C5">
        <f t="shared" si="1"/>
        <v>30.454528999999997</v>
      </c>
      <c r="D5">
        <f t="shared" si="2"/>
        <v>83.366522519361126</v>
      </c>
      <c r="E5">
        <f t="shared" si="3"/>
        <v>25.873953651200402</v>
      </c>
      <c r="F5" s="3">
        <f t="shared" si="15"/>
        <v>21.215073999999994</v>
      </c>
      <c r="G5" s="3">
        <f t="shared" si="16"/>
        <v>30.454528999999997</v>
      </c>
      <c r="H5">
        <f t="shared" si="17"/>
        <v>19.798676</v>
      </c>
      <c r="I5">
        <f t="shared" si="18"/>
        <v>29.479371</v>
      </c>
      <c r="J5">
        <f t="shared" si="19"/>
        <v>76.652818456453574</v>
      </c>
      <c r="K5">
        <f t="shared" si="20"/>
        <v>22.311575050827507</v>
      </c>
      <c r="L5" s="3">
        <f t="shared" si="4"/>
        <v>19.798676</v>
      </c>
      <c r="M5" s="3">
        <f t="shared" si="5"/>
        <v>29.479371</v>
      </c>
      <c r="N5">
        <f t="shared" si="21"/>
        <v>-17.056949999999997</v>
      </c>
      <c r="O5">
        <f t="shared" si="6"/>
        <v>-34.113899999999987</v>
      </c>
      <c r="P5">
        <f t="shared" si="22"/>
        <v>74.127067519361134</v>
      </c>
      <c r="Q5">
        <f t="shared" si="23"/>
        <v>35.113408651200402</v>
      </c>
      <c r="R5">
        <f t="shared" si="24"/>
        <v>-8.8936347271614302</v>
      </c>
      <c r="S5" s="3">
        <f t="shared" si="7"/>
        <v>-34.113899999999987</v>
      </c>
      <c r="T5">
        <f t="shared" si="8"/>
        <v>15.82395</v>
      </c>
      <c r="U5">
        <f t="shared" si="9"/>
        <v>-31.6479</v>
      </c>
      <c r="V5">
        <f t="shared" si="10"/>
        <v>66.972123456453573</v>
      </c>
      <c r="W5">
        <f t="shared" si="11"/>
        <v>31.992270050827507</v>
      </c>
      <c r="X5">
        <f t="shared" si="12"/>
        <v>-7.7326259631657557</v>
      </c>
      <c r="Y5" s="3">
        <f t="shared" si="13"/>
        <v>-31.6479</v>
      </c>
    </row>
    <row r="6" spans="1:25" x14ac:dyDescent="0.25">
      <c r="A6">
        <f t="shared" si="14"/>
        <v>5</v>
      </c>
      <c r="B6">
        <f t="shared" si="0"/>
        <v>14.588169349999999</v>
      </c>
      <c r="C6">
        <f t="shared" si="1"/>
        <v>21.961572249999996</v>
      </c>
      <c r="D6">
        <f t="shared" si="2"/>
        <v>51.384029471176746</v>
      </c>
      <c r="E6">
        <f t="shared" si="3"/>
        <v>15.500422640800858</v>
      </c>
      <c r="F6" s="3">
        <f t="shared" si="15"/>
        <v>14.588169349999999</v>
      </c>
      <c r="G6" s="3">
        <f t="shared" si="16"/>
        <v>21.961572249999996</v>
      </c>
      <c r="H6">
        <f t="shared" si="17"/>
        <v>14.696240650000002</v>
      </c>
      <c r="I6">
        <f t="shared" si="18"/>
        <v>22.059627750000001</v>
      </c>
      <c r="J6">
        <f t="shared" si="19"/>
        <v>52.600278132212985</v>
      </c>
      <c r="K6">
        <f t="shared" si="20"/>
        <v>15.801873341841782</v>
      </c>
      <c r="L6" s="3">
        <f t="shared" si="4"/>
        <v>14.696240650000002</v>
      </c>
      <c r="M6" s="3">
        <f t="shared" si="5"/>
        <v>22.059627750000001</v>
      </c>
      <c r="N6">
        <f t="shared" si="21"/>
        <v>-11.4031255</v>
      </c>
      <c r="O6">
        <f t="shared" si="6"/>
        <v>-22.806250999999996</v>
      </c>
      <c r="P6">
        <f t="shared" si="22"/>
        <v>44.010626571176758</v>
      </c>
      <c r="Q6">
        <f t="shared" si="23"/>
        <v>22.873825540800858</v>
      </c>
      <c r="R6">
        <f t="shared" si="24"/>
        <v>-5.1125376885722567</v>
      </c>
      <c r="S6" s="3">
        <f t="shared" si="7"/>
        <v>-22.806250999999996</v>
      </c>
      <c r="T6">
        <f t="shared" si="8"/>
        <v>11.5342745</v>
      </c>
      <c r="U6">
        <f t="shared" si="9"/>
        <v>-23.068549000000001</v>
      </c>
      <c r="V6">
        <f t="shared" si="10"/>
        <v>45.236891032212988</v>
      </c>
      <c r="W6">
        <f t="shared" si="11"/>
        <v>23.165260441841781</v>
      </c>
      <c r="X6">
        <f t="shared" si="12"/>
        <v>-5.2639559049596265</v>
      </c>
      <c r="Y6" s="3">
        <f t="shared" si="13"/>
        <v>-23.068549000000001</v>
      </c>
    </row>
    <row r="7" spans="1:25" x14ac:dyDescent="0.25">
      <c r="A7">
        <f t="shared" si="14"/>
        <v>6</v>
      </c>
      <c r="B7">
        <f t="shared" si="0"/>
        <v>7.7155476499999978</v>
      </c>
      <c r="C7">
        <f t="shared" si="1"/>
        <v>13.053875399999999</v>
      </c>
      <c r="D7">
        <f t="shared" si="2"/>
        <v>20.30451396135625</v>
      </c>
      <c r="E7">
        <f t="shared" si="3"/>
        <v>6.1311197737957244</v>
      </c>
      <c r="F7" s="3">
        <f t="shared" si="15"/>
        <v>7.7155476499999978</v>
      </c>
      <c r="G7" s="3">
        <f t="shared" si="16"/>
        <v>13.053875399999999</v>
      </c>
      <c r="H7">
        <f t="shared" si="17"/>
        <v>8.6709523500000003</v>
      </c>
      <c r="I7">
        <f t="shared" si="18"/>
        <v>14.0556246</v>
      </c>
      <c r="J7">
        <f t="shared" si="19"/>
        <v>25.435732975914068</v>
      </c>
      <c r="K7">
        <f t="shared" si="20"/>
        <v>7.5932185759817399</v>
      </c>
      <c r="L7" s="3">
        <f t="shared" si="4"/>
        <v>8.6709523500000003</v>
      </c>
      <c r="M7" s="3">
        <f t="shared" si="5"/>
        <v>14.0556246</v>
      </c>
      <c r="N7">
        <f t="shared" si="21"/>
        <v>-5.4062964999999981</v>
      </c>
      <c r="O7">
        <f t="shared" si="6"/>
        <v>-10.812592999999994</v>
      </c>
      <c r="P7">
        <f t="shared" si="22"/>
        <v>14.966186211356248</v>
      </c>
      <c r="Q7">
        <f t="shared" si="23"/>
        <v>11.469447523795726</v>
      </c>
      <c r="R7">
        <f t="shared" si="24"/>
        <v>-1.0508865628721189</v>
      </c>
      <c r="S7" s="3">
        <f t="shared" si="7"/>
        <v>-10.812592999999994</v>
      </c>
      <c r="T7">
        <f t="shared" si="8"/>
        <v>6.3794034999999996</v>
      </c>
      <c r="U7">
        <f t="shared" si="9"/>
        <v>-12.758806999999999</v>
      </c>
      <c r="V7">
        <f t="shared" si="10"/>
        <v>20.05106072591407</v>
      </c>
      <c r="W7">
        <f t="shared" si="11"/>
        <v>12.977890825981738</v>
      </c>
      <c r="X7">
        <f t="shared" si="12"/>
        <v>-1.9403812551353097</v>
      </c>
      <c r="Y7" s="3">
        <f t="shared" si="13"/>
        <v>-12.758806999999999</v>
      </c>
    </row>
    <row r="8" spans="1:25" x14ac:dyDescent="0.25">
      <c r="A8">
        <f t="shared" si="14"/>
        <v>7</v>
      </c>
      <c r="B8">
        <f t="shared" si="0"/>
        <v>2.1744538150000552</v>
      </c>
      <c r="C8">
        <f t="shared" si="1"/>
        <v>5.5183486000000554</v>
      </c>
      <c r="D8">
        <f t="shared" si="2"/>
        <v>5.1582847381501509</v>
      </c>
      <c r="E8">
        <f t="shared" si="3"/>
        <v>1.5532593951036215</v>
      </c>
      <c r="F8" s="3">
        <f t="shared" si="15"/>
        <v>2.1744538150000552</v>
      </c>
      <c r="G8" s="3">
        <f t="shared" si="16"/>
        <v>5.5183486000000554</v>
      </c>
      <c r="H8">
        <f t="shared" si="17"/>
        <v>2.1696361849999448</v>
      </c>
      <c r="I8">
        <f t="shared" si="18"/>
        <v>5.5339013999999453</v>
      </c>
      <c r="J8">
        <f t="shared" si="19"/>
        <v>5.175091125212699</v>
      </c>
      <c r="K8">
        <f t="shared" si="20"/>
        <v>1.5480772269879732</v>
      </c>
      <c r="L8" s="3">
        <f t="shared" si="4"/>
        <v>2.1696361849999448</v>
      </c>
      <c r="M8" s="3">
        <f t="shared" si="5"/>
        <v>5.5339013999999453</v>
      </c>
      <c r="N8">
        <f t="shared" si="21"/>
        <v>0.73370500000005545</v>
      </c>
      <c r="O8">
        <f t="shared" si="6"/>
        <v>-1.4674100000001109</v>
      </c>
      <c r="P8">
        <f t="shared" si="22"/>
        <v>1.8143899531501508</v>
      </c>
      <c r="Q8">
        <f t="shared" si="23"/>
        <v>4.8971541801036214</v>
      </c>
      <c r="R8">
        <f t="shared" si="24"/>
        <v>1.286845416686953</v>
      </c>
      <c r="S8" s="3">
        <f t="shared" si="7"/>
        <v>-1.4674100000001109</v>
      </c>
      <c r="T8">
        <f t="shared" si="8"/>
        <v>0.73370499999994521</v>
      </c>
      <c r="U8">
        <f t="shared" si="9"/>
        <v>-1.4674099999998904</v>
      </c>
      <c r="V8">
        <f t="shared" si="10"/>
        <v>1.8108259102126985</v>
      </c>
      <c r="W8">
        <f t="shared" si="11"/>
        <v>4.9123424419879731</v>
      </c>
      <c r="X8">
        <f t="shared" si="12"/>
        <v>1.2828817480587216</v>
      </c>
      <c r="Y8" s="3">
        <f t="shared" si="13"/>
        <v>-1.4674099999998904</v>
      </c>
    </row>
    <row r="9" spans="1:25" x14ac:dyDescent="0.25">
      <c r="A9">
        <f t="shared" si="14"/>
        <v>8</v>
      </c>
      <c r="B9">
        <f t="shared" si="0"/>
        <v>7.3044561500000009</v>
      </c>
      <c r="C9">
        <f t="shared" si="1"/>
        <v>8.6302889</v>
      </c>
      <c r="D9">
        <f t="shared" si="2"/>
        <v>78.883953603073266</v>
      </c>
      <c r="E9">
        <f t="shared" si="3"/>
        <v>24.189080551339213</v>
      </c>
      <c r="F9" s="3">
        <f t="shared" si="15"/>
        <v>7.3044561500000009</v>
      </c>
      <c r="G9" s="3">
        <f t="shared" si="16"/>
        <v>8.6302889</v>
      </c>
      <c r="H9">
        <f t="shared" si="17"/>
        <v>5.6362538499999983</v>
      </c>
      <c r="I9">
        <f t="shared" si="18"/>
        <v>7.0084310999999992</v>
      </c>
      <c r="J9">
        <f t="shared" si="19"/>
        <v>47.101115796920645</v>
      </c>
      <c r="K9">
        <f t="shared" si="20"/>
        <v>13.800392438690167</v>
      </c>
      <c r="L9" s="3">
        <f t="shared" si="4"/>
        <v>5.6362538499999983</v>
      </c>
      <c r="M9" s="3">
        <f t="shared" si="5"/>
        <v>7.0084310999999992</v>
      </c>
      <c r="N9">
        <f t="shared" si="21"/>
        <v>6.7180999999999997</v>
      </c>
      <c r="O9">
        <f t="shared" si="6"/>
        <v>-13.436199999999999</v>
      </c>
      <c r="P9">
        <f t="shared" si="22"/>
        <v>77.558120853073262</v>
      </c>
      <c r="Q9">
        <f t="shared" si="23"/>
        <v>25.514913301339213</v>
      </c>
      <c r="R9">
        <f t="shared" si="24"/>
        <v>-5.5014552676341495</v>
      </c>
      <c r="S9" s="3">
        <f t="shared" si="7"/>
        <v>-13.436199999999999</v>
      </c>
      <c r="T9">
        <f t="shared" si="8"/>
        <v>-5.0675999999999988</v>
      </c>
      <c r="U9">
        <f t="shared" si="9"/>
        <v>-10.135199999999996</v>
      </c>
      <c r="V9">
        <f t="shared" si="10"/>
        <v>45.728938546920652</v>
      </c>
      <c r="W9">
        <f t="shared" si="11"/>
        <v>15.172569688690169</v>
      </c>
      <c r="X9">
        <f t="shared" si="12"/>
        <v>-3.8590904672610571</v>
      </c>
      <c r="Y9" s="3">
        <f t="shared" si="13"/>
        <v>-10.135199999999996</v>
      </c>
    </row>
    <row r="10" spans="1:25" x14ac:dyDescent="0.25">
      <c r="A10">
        <f t="shared" si="14"/>
        <v>9</v>
      </c>
      <c r="B10">
        <f t="shared" si="0"/>
        <v>11.957483850000001</v>
      </c>
      <c r="C10">
        <f t="shared" si="1"/>
        <v>11.30679675</v>
      </c>
      <c r="D10">
        <f t="shared" si="2"/>
        <v>546.56266741647994</v>
      </c>
      <c r="E10">
        <f t="shared" si="3"/>
        <v>161.63545439790968</v>
      </c>
      <c r="F10" s="3">
        <f t="shared" si="15"/>
        <v>11.957483850000001</v>
      </c>
      <c r="G10" s="3">
        <f t="shared" si="16"/>
        <v>11.30679675</v>
      </c>
      <c r="H10">
        <f t="shared" si="17"/>
        <v>10.410376149999999</v>
      </c>
      <c r="I10">
        <f t="shared" si="18"/>
        <v>9.7496732500000007</v>
      </c>
      <c r="J10">
        <f t="shared" si="19"/>
        <v>385.91332198868008</v>
      </c>
      <c r="K10">
        <f t="shared" si="20"/>
        <v>119.48602787598588</v>
      </c>
      <c r="L10" s="3">
        <f t="shared" si="4"/>
        <v>10.410376149999999</v>
      </c>
      <c r="M10" s="3">
        <f t="shared" si="5"/>
        <v>9.7496732500000007</v>
      </c>
      <c r="N10">
        <f t="shared" si="21"/>
        <v>12.230715</v>
      </c>
      <c r="O10">
        <f t="shared" si="6"/>
        <v>-24.46143</v>
      </c>
      <c r="P10">
        <f t="shared" si="22"/>
        <v>-547.75981681648</v>
      </c>
      <c r="Q10">
        <f t="shared" si="23"/>
        <v>-162.83260379790968</v>
      </c>
      <c r="R10">
        <f t="shared" si="24"/>
        <v>-12.83361609088837</v>
      </c>
      <c r="S10" s="3">
        <f t="shared" si="7"/>
        <v>-24.46143</v>
      </c>
      <c r="T10">
        <f t="shared" si="8"/>
        <v>-10.706685</v>
      </c>
      <c r="U10">
        <f t="shared" si="9"/>
        <v>-21.413369999999997</v>
      </c>
      <c r="V10">
        <f t="shared" si="10"/>
        <v>-387.16664258868008</v>
      </c>
      <c r="W10">
        <f t="shared" si="11"/>
        <v>-120.73934847598589</v>
      </c>
      <c r="X10">
        <f t="shared" si="12"/>
        <v>-11.338440533450559</v>
      </c>
      <c r="Y10" s="3">
        <f t="shared" si="13"/>
        <v>-21.413369999999997</v>
      </c>
    </row>
    <row r="11" spans="1:25" x14ac:dyDescent="0.25">
      <c r="A11">
        <f t="shared" si="14"/>
        <v>10</v>
      </c>
      <c r="B11">
        <f t="shared" si="0"/>
        <v>15.890093999999999</v>
      </c>
      <c r="C11">
        <f t="shared" si="1"/>
        <v>12.994438999999996</v>
      </c>
      <c r="D11">
        <f t="shared" si="2"/>
        <v>268.64452841250579</v>
      </c>
      <c r="E11">
        <f t="shared" si="3"/>
        <v>71.646051691441173</v>
      </c>
      <c r="F11" s="3">
        <f t="shared" si="15"/>
        <v>15.890093999999999</v>
      </c>
      <c r="G11" s="3">
        <f t="shared" si="16"/>
        <v>12.994438999999996</v>
      </c>
      <c r="H11">
        <f t="shared" si="17"/>
        <v>14.701175999999998</v>
      </c>
      <c r="I11">
        <f t="shared" si="18"/>
        <v>12.246760999999999</v>
      </c>
      <c r="J11">
        <f t="shared" si="19"/>
        <v>201.73332219011965</v>
      </c>
      <c r="K11">
        <f t="shared" si="20"/>
        <v>67.583547977919395</v>
      </c>
      <c r="L11" s="3">
        <f t="shared" si="4"/>
        <v>14.701175999999998</v>
      </c>
      <c r="M11" s="3">
        <f t="shared" si="5"/>
        <v>12.246760999999999</v>
      </c>
      <c r="N11">
        <f t="shared" si="21"/>
        <v>16.943209999999997</v>
      </c>
      <c r="O11">
        <f t="shared" si="6"/>
        <v>-33.886419999999994</v>
      </c>
      <c r="P11">
        <f t="shared" si="22"/>
        <v>-273.6464154125058</v>
      </c>
      <c r="Q11">
        <f t="shared" si="23"/>
        <v>-76.647938691441169</v>
      </c>
      <c r="R11">
        <f t="shared" si="24"/>
        <v>-19.505900705881352</v>
      </c>
      <c r="S11" s="3">
        <f t="shared" si="7"/>
        <v>-33.886419999999994</v>
      </c>
      <c r="T11">
        <f t="shared" si="8"/>
        <v>-15.93769</v>
      </c>
      <c r="U11">
        <f t="shared" si="9"/>
        <v>-31.875379999999996</v>
      </c>
      <c r="V11">
        <f t="shared" si="10"/>
        <v>-206.66076519011966</v>
      </c>
      <c r="W11">
        <f t="shared" si="11"/>
        <v>-72.510990977919391</v>
      </c>
      <c r="X11">
        <f t="shared" si="12"/>
        <v>-18.448589368836334</v>
      </c>
      <c r="Y11" s="3">
        <f t="shared" si="13"/>
        <v>-31.875379999999996</v>
      </c>
    </row>
    <row r="12" spans="1:25" x14ac:dyDescent="0.25">
      <c r="A12">
        <f t="shared" si="14"/>
        <v>11</v>
      </c>
      <c r="B12">
        <f t="shared" si="0"/>
        <v>18.271638549999999</v>
      </c>
      <c r="C12">
        <f t="shared" si="1"/>
        <v>14.075904549999995</v>
      </c>
      <c r="D12">
        <f t="shared" si="2"/>
        <v>211.60929008441477</v>
      </c>
      <c r="E12">
        <f t="shared" si="3"/>
        <v>65.052642363749001</v>
      </c>
      <c r="F12" s="3">
        <f t="shared" si="15"/>
        <v>18.271638549999999</v>
      </c>
      <c r="G12" s="3">
        <f t="shared" si="16"/>
        <v>14.075904549999995</v>
      </c>
      <c r="H12">
        <f t="shared" si="17"/>
        <v>17.953031449999997</v>
      </c>
      <c r="I12">
        <f t="shared" si="18"/>
        <v>12.972295450000001</v>
      </c>
      <c r="J12">
        <f t="shared" si="19"/>
        <v>177.08143329168487</v>
      </c>
      <c r="K12">
        <f t="shared" si="20"/>
        <v>54.343178753689017</v>
      </c>
      <c r="L12" s="3">
        <f t="shared" si="4"/>
        <v>17.953031449999997</v>
      </c>
      <c r="M12" s="3">
        <f t="shared" si="5"/>
        <v>12.972295450000001</v>
      </c>
      <c r="N12">
        <f t="shared" si="21"/>
        <v>20.134014549999996</v>
      </c>
      <c r="O12">
        <f t="shared" si="6"/>
        <v>-40.268029099999993</v>
      </c>
      <c r="P12">
        <f t="shared" si="22"/>
        <v>-219.52977608441478</v>
      </c>
      <c r="Q12">
        <f t="shared" si="23"/>
        <v>-72.973128363748998</v>
      </c>
      <c r="R12">
        <f t="shared" si="24"/>
        <v>-24.20325630951745</v>
      </c>
      <c r="S12" s="3">
        <f t="shared" si="7"/>
        <v>-40.268029099999993</v>
      </c>
      <c r="T12">
        <f t="shared" si="8"/>
        <v>-20.158285450000001</v>
      </c>
      <c r="U12">
        <f t="shared" si="9"/>
        <v>-40.316570899999995</v>
      </c>
      <c r="V12">
        <f t="shared" si="10"/>
        <v>-186.47267729168487</v>
      </c>
      <c r="W12">
        <f t="shared" si="11"/>
        <v>-63.734422753689017</v>
      </c>
      <c r="X12">
        <f t="shared" si="12"/>
        <v>-25.007155793859727</v>
      </c>
      <c r="Y12" s="3">
        <f t="shared" si="13"/>
        <v>-40.316570899999995</v>
      </c>
    </row>
    <row r="13" spans="1:25" x14ac:dyDescent="0.25">
      <c r="A13">
        <f t="shared" si="14"/>
        <v>12</v>
      </c>
      <c r="B13">
        <f t="shared" si="0"/>
        <v>20.579976499999997</v>
      </c>
      <c r="C13">
        <f t="shared" si="1"/>
        <v>20.779879999999999</v>
      </c>
      <c r="D13">
        <f t="shared" si="2"/>
        <v>363.36987693322982</v>
      </c>
      <c r="E13">
        <f t="shared" si="3"/>
        <v>428.49451142516915</v>
      </c>
      <c r="F13" s="3">
        <f t="shared" si="15"/>
        <v>20.579976499999997</v>
      </c>
      <c r="G13" s="3">
        <f t="shared" si="16"/>
        <v>20.779879999999999</v>
      </c>
      <c r="H13">
        <f t="shared" si="17"/>
        <v>22.849320500000001</v>
      </c>
      <c r="I13">
        <f t="shared" si="18"/>
        <v>22.654053999999999</v>
      </c>
      <c r="J13">
        <f t="shared" si="19"/>
        <v>401.39813724740242</v>
      </c>
      <c r="K13">
        <f t="shared" si="20"/>
        <v>481.53130062849169</v>
      </c>
      <c r="L13" s="3">
        <f t="shared" si="4"/>
        <v>22.849320500000001</v>
      </c>
      <c r="M13" s="3">
        <f t="shared" si="5"/>
        <v>22.654053999999999</v>
      </c>
      <c r="N13">
        <f t="shared" si="21"/>
        <v>-21.895263</v>
      </c>
      <c r="O13">
        <f t="shared" si="6"/>
        <v>-43.790525999999993</v>
      </c>
      <c r="P13">
        <f t="shared" si="22"/>
        <v>-365.80054643322978</v>
      </c>
      <c r="Q13">
        <f t="shared" si="23"/>
        <v>-430.92518092516917</v>
      </c>
      <c r="R13">
        <f t="shared" si="24"/>
        <v>-23.110825888394157</v>
      </c>
      <c r="S13" s="3">
        <f t="shared" si="7"/>
        <v>-43.790525999999993</v>
      </c>
      <c r="T13">
        <f t="shared" si="8"/>
        <v>21.675936999999998</v>
      </c>
      <c r="U13">
        <f t="shared" si="9"/>
        <v>-43.351873999999995</v>
      </c>
      <c r="V13">
        <f t="shared" si="10"/>
        <v>401.59340374740236</v>
      </c>
      <c r="W13">
        <f t="shared" si="11"/>
        <v>481.33603412849169</v>
      </c>
      <c r="X13">
        <f t="shared" si="12"/>
        <v>-20.600406629840911</v>
      </c>
      <c r="Y13" s="3">
        <f t="shared" si="13"/>
        <v>-43.351873999999995</v>
      </c>
    </row>
    <row r="14" spans="1:25" x14ac:dyDescent="0.25">
      <c r="A14">
        <f t="shared" si="14"/>
        <v>13</v>
      </c>
      <c r="B14">
        <f t="shared" si="0"/>
        <v>21.2668295</v>
      </c>
      <c r="C14">
        <f t="shared" si="1"/>
        <v>10.903266999999998</v>
      </c>
      <c r="D14">
        <f t="shared" si="2"/>
        <v>522.67236235171799</v>
      </c>
      <c r="E14">
        <f t="shared" si="3"/>
        <v>44.585096069561651</v>
      </c>
      <c r="F14" s="3">
        <f t="shared" si="15"/>
        <v>21.2668295</v>
      </c>
      <c r="G14" s="3">
        <f t="shared" si="16"/>
        <v>10.903266999999998</v>
      </c>
      <c r="H14">
        <f t="shared" si="17"/>
        <v>20.293609499999992</v>
      </c>
      <c r="I14">
        <f t="shared" si="18"/>
        <v>10.721632999999995</v>
      </c>
      <c r="J14">
        <f t="shared" si="19"/>
        <v>1251.2160556257752</v>
      </c>
      <c r="K14">
        <f t="shared" si="20"/>
        <v>42.615582072239093</v>
      </c>
      <c r="L14" s="3">
        <f t="shared" si="4"/>
        <v>20.293609499999992</v>
      </c>
      <c r="M14" s="3">
        <f t="shared" si="5"/>
        <v>10.721632999999995</v>
      </c>
      <c r="N14">
        <f t="shared" si="21"/>
        <v>20.478879999999997</v>
      </c>
      <c r="O14">
        <f t="shared" si="6"/>
        <v>-40.957759999999993</v>
      </c>
      <c r="P14">
        <f t="shared" si="22"/>
        <v>533.03592485171794</v>
      </c>
      <c r="Q14">
        <f t="shared" si="23"/>
        <v>-53.372759569561644</v>
      </c>
      <c r="R14">
        <f t="shared" si="24"/>
        <v>-25.518115950352243</v>
      </c>
      <c r="S14" s="3">
        <f t="shared" si="7"/>
        <v>-40.957759999999993</v>
      </c>
      <c r="T14">
        <f t="shared" si="8"/>
        <v>-20.631119999999996</v>
      </c>
      <c r="U14">
        <f t="shared" si="9"/>
        <v>-41.262239999999984</v>
      </c>
      <c r="V14">
        <f t="shared" si="10"/>
        <v>-1261.4630531257753</v>
      </c>
      <c r="W14">
        <f t="shared" si="11"/>
        <v>-52.862579572239092</v>
      </c>
      <c r="X14">
        <f t="shared" si="12"/>
        <v>-26.302469357268379</v>
      </c>
      <c r="Y14" s="3">
        <f t="shared" si="13"/>
        <v>-41.262239999999984</v>
      </c>
    </row>
    <row r="15" spans="1:25" x14ac:dyDescent="0.25">
      <c r="A15">
        <f t="shared" si="14"/>
        <v>14</v>
      </c>
      <c r="B15">
        <f t="shared" si="0"/>
        <v>18.051342950000002</v>
      </c>
      <c r="C15">
        <f t="shared" si="1"/>
        <v>8.5312614999999994</v>
      </c>
      <c r="D15">
        <f t="shared" si="2"/>
        <v>2274.2717703485487</v>
      </c>
      <c r="E15">
        <f t="shared" si="3"/>
        <v>34.113077669482834</v>
      </c>
      <c r="F15" s="3">
        <f t="shared" si="15"/>
        <v>18.051342950000002</v>
      </c>
      <c r="G15" s="3">
        <f t="shared" si="16"/>
        <v>8.5312614999999994</v>
      </c>
      <c r="H15">
        <f t="shared" si="17"/>
        <v>18.007819949999995</v>
      </c>
      <c r="I15">
        <f t="shared" si="18"/>
        <v>8.0681384999999981</v>
      </c>
      <c r="J15">
        <f t="shared" si="19"/>
        <v>2898.6804265542928</v>
      </c>
      <c r="K15">
        <f t="shared" si="20"/>
        <v>32.698324552444205</v>
      </c>
      <c r="L15" s="3">
        <f t="shared" si="4"/>
        <v>18.007819949999995</v>
      </c>
      <c r="M15" s="3">
        <f t="shared" si="5"/>
        <v>8.0681384999999981</v>
      </c>
      <c r="N15">
        <f t="shared" si="21"/>
        <v>18.1963145</v>
      </c>
      <c r="O15">
        <f t="shared" si="6"/>
        <v>-36.392628999999999</v>
      </c>
      <c r="P15">
        <f t="shared" si="22"/>
        <v>-2284.0817948985487</v>
      </c>
      <c r="Q15">
        <f t="shared" si="23"/>
        <v>-43.923102219482836</v>
      </c>
      <c r="R15">
        <f t="shared" si="24"/>
        <v>-23.713623310548819</v>
      </c>
      <c r="S15" s="3">
        <f t="shared" si="7"/>
        <v>-36.392628999999999</v>
      </c>
      <c r="T15">
        <f t="shared" si="8"/>
        <v>-17.897685499999998</v>
      </c>
      <c r="U15">
        <f t="shared" si="9"/>
        <v>-35.795370999999989</v>
      </c>
      <c r="V15">
        <f t="shared" si="10"/>
        <v>2908.6201080042924</v>
      </c>
      <c r="W15">
        <f t="shared" si="11"/>
        <v>-42.417737102444207</v>
      </c>
      <c r="X15">
        <f t="shared" si="12"/>
        <v>-23.434594244750418</v>
      </c>
      <c r="Y15" s="3">
        <f t="shared" si="13"/>
        <v>-35.795370999999989</v>
      </c>
    </row>
    <row r="16" spans="1:25" x14ac:dyDescent="0.25">
      <c r="A16">
        <f t="shared" si="14"/>
        <v>15</v>
      </c>
      <c r="B16">
        <f t="shared" si="0"/>
        <v>15.11903755</v>
      </c>
      <c r="C16">
        <f t="shared" si="1"/>
        <v>4.9473350699999976</v>
      </c>
      <c r="D16">
        <f t="shared" si="2"/>
        <v>3209.1713086615905</v>
      </c>
      <c r="E16">
        <f t="shared" si="3"/>
        <v>22.489425847006252</v>
      </c>
      <c r="F16" s="3">
        <f t="shared" si="15"/>
        <v>15.11903755</v>
      </c>
      <c r="G16" s="3">
        <f t="shared" si="16"/>
        <v>4.9473350699999976</v>
      </c>
      <c r="H16">
        <f t="shared" si="17"/>
        <v>14.929753449999996</v>
      </c>
      <c r="I16">
        <f t="shared" si="18"/>
        <v>4.7948649299999992</v>
      </c>
      <c r="J16">
        <f t="shared" si="19"/>
        <v>5803.5169514874797</v>
      </c>
      <c r="K16">
        <f t="shared" si="20"/>
        <v>22.001662412816206</v>
      </c>
      <c r="L16" s="3">
        <f t="shared" si="4"/>
        <v>14.929753449999996</v>
      </c>
      <c r="M16" s="3">
        <f t="shared" si="5"/>
        <v>4.7948649299999992</v>
      </c>
      <c r="N16">
        <f t="shared" si="21"/>
        <v>15.048691499999999</v>
      </c>
      <c r="O16">
        <f t="shared" si="6"/>
        <v>-30.097382999999997</v>
      </c>
      <c r="P16">
        <f t="shared" si="22"/>
        <v>3219.3430111415905</v>
      </c>
      <c r="Q16">
        <f t="shared" si="23"/>
        <v>-32.52043622700625</v>
      </c>
      <c r="R16">
        <f t="shared" si="24"/>
        <v>-20.900372161353012</v>
      </c>
      <c r="S16" s="3">
        <f t="shared" si="7"/>
        <v>-30.097382999999997</v>
      </c>
      <c r="T16">
        <f t="shared" si="8"/>
        <v>-14.891608499999998</v>
      </c>
      <c r="U16">
        <f t="shared" si="9"/>
        <v>-29.783216999999993</v>
      </c>
      <c r="V16">
        <f t="shared" si="10"/>
        <v>5813.6518400074801</v>
      </c>
      <c r="W16">
        <f t="shared" si="11"/>
        <v>-32.060261032816207</v>
      </c>
      <c r="X16">
        <f t="shared" si="12"/>
        <v>-20.759493048332633</v>
      </c>
      <c r="Y16" s="3">
        <f t="shared" si="13"/>
        <v>-29.783216999999993</v>
      </c>
    </row>
    <row r="17" spans="1:25" x14ac:dyDescent="0.25">
      <c r="A17">
        <f t="shared" si="14"/>
        <v>16</v>
      </c>
      <c r="B17">
        <f t="shared" si="0"/>
        <v>11.8694419</v>
      </c>
      <c r="C17">
        <f t="shared" si="1"/>
        <v>1.6070391999999991</v>
      </c>
      <c r="D17">
        <f t="shared" si="2"/>
        <v>15584.873641922184</v>
      </c>
      <c r="E17">
        <f t="shared" si="3"/>
        <v>13.728356514298557</v>
      </c>
      <c r="F17" s="3">
        <f t="shared" si="15"/>
        <v>11.8694419</v>
      </c>
      <c r="G17" s="3">
        <f t="shared" si="16"/>
        <v>1.6070391999999991</v>
      </c>
      <c r="H17">
        <f t="shared" si="17"/>
        <v>11.860048299999997</v>
      </c>
      <c r="I17">
        <f t="shared" si="18"/>
        <v>1.5867607999999969</v>
      </c>
      <c r="J17">
        <f t="shared" si="19"/>
        <v>3459.0197705791766</v>
      </c>
      <c r="K17">
        <f t="shared" si="20"/>
        <v>13.692856745381366</v>
      </c>
      <c r="L17" s="3">
        <f t="shared" si="4"/>
        <v>11.860048299999997</v>
      </c>
      <c r="M17" s="3">
        <f t="shared" si="5"/>
        <v>1.5867607999999969</v>
      </c>
      <c r="N17">
        <f t="shared" si="21"/>
        <v>11.860421799999999</v>
      </c>
      <c r="O17">
        <f t="shared" si="6"/>
        <v>-23.720843599999998</v>
      </c>
      <c r="P17">
        <f t="shared" si="22"/>
        <v>15595.136044622184</v>
      </c>
      <c r="Q17">
        <f t="shared" si="23"/>
        <v>-23.972719014298555</v>
      </c>
      <c r="R17">
        <f t="shared" si="24"/>
        <v>-18.04498406394702</v>
      </c>
      <c r="S17" s="3">
        <f t="shared" si="7"/>
        <v>-23.720843599999998</v>
      </c>
      <c r="T17">
        <f t="shared" si="8"/>
        <v>-11.819778199999998</v>
      </c>
      <c r="U17">
        <f t="shared" si="9"/>
        <v>-23.639556399999993</v>
      </c>
      <c r="V17">
        <f t="shared" si="10"/>
        <v>3469.2930580791763</v>
      </c>
      <c r="W17">
        <f t="shared" si="11"/>
        <v>-23.88560404538137</v>
      </c>
      <c r="X17">
        <f t="shared" si="12"/>
        <v>-17.984052483351228</v>
      </c>
      <c r="Y17" s="3">
        <f t="shared" si="13"/>
        <v>-23.639556399999993</v>
      </c>
    </row>
    <row r="18" spans="1:25" x14ac:dyDescent="0.25">
      <c r="A18">
        <f t="shared" si="14"/>
        <v>17</v>
      </c>
      <c r="B18">
        <f t="shared" si="0"/>
        <v>8.7298820000000017</v>
      </c>
      <c r="C18">
        <f t="shared" si="1"/>
        <v>-1.5548022999999986</v>
      </c>
      <c r="D18">
        <f t="shared" si="2"/>
        <v>5759.2016472524765</v>
      </c>
      <c r="E18">
        <f t="shared" si="3"/>
        <v>7.4104305941140121</v>
      </c>
      <c r="F18" s="3">
        <f t="shared" si="15"/>
        <v>7.4104305941140121</v>
      </c>
      <c r="G18" s="3">
        <f t="shared" si="16"/>
        <v>0</v>
      </c>
      <c r="H18">
        <f t="shared" si="17"/>
        <v>8.8095394999999979</v>
      </c>
      <c r="I18">
        <f t="shared" si="18"/>
        <v>-1.4558977000000013</v>
      </c>
      <c r="J18">
        <f t="shared" si="19"/>
        <v>1974.8763641950859</v>
      </c>
      <c r="K18">
        <f t="shared" si="20"/>
        <v>7.5609072111681526</v>
      </c>
      <c r="L18" s="3">
        <f t="shared" si="4"/>
        <v>7.5609072111681526</v>
      </c>
      <c r="M18" s="3">
        <f t="shared" si="5"/>
        <v>0</v>
      </c>
      <c r="N18">
        <f t="shared" si="21"/>
        <v>8.7167124999999999</v>
      </c>
      <c r="O18">
        <f t="shared" si="6"/>
        <v>-17.433425</v>
      </c>
      <c r="P18">
        <f t="shared" si="22"/>
        <v>5769.4863315524753</v>
      </c>
      <c r="Q18">
        <f t="shared" si="23"/>
        <v>-17.66877589411401</v>
      </c>
      <c r="R18">
        <f t="shared" si="24"/>
        <v>-15.249684474770666</v>
      </c>
      <c r="S18" s="3">
        <f t="shared" si="7"/>
        <v>-17.66877589411401</v>
      </c>
      <c r="T18">
        <f t="shared" si="8"/>
        <v>-8.7707874999999991</v>
      </c>
      <c r="U18">
        <f t="shared" si="9"/>
        <v>-17.541574999999995</v>
      </c>
      <c r="V18">
        <f t="shared" si="10"/>
        <v>1985.1418013950858</v>
      </c>
      <c r="W18">
        <f t="shared" si="11"/>
        <v>-17.748840411168153</v>
      </c>
      <c r="X18">
        <f t="shared" si="12"/>
        <v>-15.25622587621128</v>
      </c>
      <c r="Y18" s="3">
        <f t="shared" si="13"/>
        <v>-17.748840411168153</v>
      </c>
    </row>
    <row r="19" spans="1:25" x14ac:dyDescent="0.25">
      <c r="A19">
        <f t="shared" si="14"/>
        <v>18</v>
      </c>
      <c r="B19">
        <f t="shared" si="0"/>
        <v>5.6869433000000003</v>
      </c>
      <c r="C19">
        <f t="shared" si="1"/>
        <v>-4.4968423000000008</v>
      </c>
      <c r="D19">
        <f t="shared" si="2"/>
        <v>2367.6986652222354</v>
      </c>
      <c r="E19">
        <f t="shared" si="3"/>
        <v>3.178409258192775</v>
      </c>
      <c r="F19" s="3">
        <f t="shared" si="15"/>
        <v>3.178409258192775</v>
      </c>
      <c r="G19" s="3">
        <f t="shared" si="16"/>
        <v>0</v>
      </c>
      <c r="H19">
        <f t="shared" si="17"/>
        <v>5.8702752</v>
      </c>
      <c r="I19">
        <f t="shared" si="18"/>
        <v>-4.2910576999999988</v>
      </c>
      <c r="J19">
        <f t="shared" si="19"/>
        <v>724.36824923871086</v>
      </c>
      <c r="K19">
        <f t="shared" si="20"/>
        <v>3.3995735906640068</v>
      </c>
      <c r="L19" s="3">
        <f t="shared" si="4"/>
        <v>3.3995735906640068</v>
      </c>
      <c r="M19" s="3">
        <f t="shared" si="5"/>
        <v>0</v>
      </c>
      <c r="N19">
        <f t="shared" si="21"/>
        <v>5.6734069999999992</v>
      </c>
      <c r="O19">
        <f t="shared" si="6"/>
        <v>-11.346813999999998</v>
      </c>
      <c r="P19">
        <f t="shared" si="22"/>
        <v>2377.8824508222351</v>
      </c>
      <c r="Q19">
        <f t="shared" si="23"/>
        <v>-13.335122258192776</v>
      </c>
      <c r="R19">
        <f t="shared" si="24"/>
        <v>-12.701670692288079</v>
      </c>
      <c r="S19" s="3">
        <f t="shared" si="7"/>
        <v>-13.335122258192776</v>
      </c>
      <c r="T19">
        <f t="shared" si="8"/>
        <v>-5.8240930000000004</v>
      </c>
      <c r="U19">
        <f t="shared" si="9"/>
        <v>-11.648185999999999</v>
      </c>
      <c r="V19">
        <f t="shared" si="10"/>
        <v>734.52958213871091</v>
      </c>
      <c r="W19">
        <f t="shared" si="11"/>
        <v>-13.468542090664005</v>
      </c>
      <c r="X19">
        <f t="shared" si="12"/>
        <v>-12.763211884533682</v>
      </c>
      <c r="Y19" s="3">
        <f t="shared" si="13"/>
        <v>-13.468542090664005</v>
      </c>
    </row>
    <row r="20" spans="1:25" x14ac:dyDescent="0.25">
      <c r="A20">
        <f t="shared" si="14"/>
        <v>19</v>
      </c>
      <c r="B20">
        <f t="shared" si="0"/>
        <v>2.7341120999999999</v>
      </c>
      <c r="C20">
        <f t="shared" si="1"/>
        <v>-7.2316132999999994</v>
      </c>
      <c r="D20">
        <f t="shared" si="2"/>
        <v>270.95297720179457</v>
      </c>
      <c r="E20">
        <f t="shared" si="3"/>
        <v>0.76389107305508219</v>
      </c>
      <c r="F20" s="3">
        <f t="shared" si="15"/>
        <v>0.76389107305508219</v>
      </c>
      <c r="G20" s="3">
        <f t="shared" si="16"/>
        <v>0</v>
      </c>
      <c r="H20">
        <f t="shared" si="17"/>
        <v>3.0471989000000006</v>
      </c>
      <c r="I20">
        <f t="shared" si="18"/>
        <v>-6.8924966999999988</v>
      </c>
      <c r="J20">
        <f t="shared" si="19"/>
        <v>136.02445553416536</v>
      </c>
      <c r="K20">
        <f t="shared" si="20"/>
        <v>0.96374384203155727</v>
      </c>
      <c r="L20" s="3">
        <f t="shared" si="4"/>
        <v>0.96374384203155727</v>
      </c>
      <c r="M20" s="3">
        <f t="shared" si="5"/>
        <v>0</v>
      </c>
      <c r="N20">
        <f t="shared" si="21"/>
        <v>2.7080049999999996</v>
      </c>
      <c r="O20">
        <f t="shared" si="6"/>
        <v>-5.4160099999999991</v>
      </c>
      <c r="P20">
        <f t="shared" si="22"/>
        <v>280.91870260179456</v>
      </c>
      <c r="Q20">
        <f t="shared" si="23"/>
        <v>-10.677402273055081</v>
      </c>
      <c r="R20">
        <f t="shared" si="24"/>
        <v>-10.627929355676709</v>
      </c>
      <c r="S20" s="3">
        <f t="shared" si="7"/>
        <v>-10.677402273055081</v>
      </c>
      <c r="T20">
        <f t="shared" si="8"/>
        <v>-2.986085000000001</v>
      </c>
      <c r="U20">
        <f t="shared" si="9"/>
        <v>-5.9721700000000011</v>
      </c>
      <c r="V20">
        <f t="shared" si="10"/>
        <v>145.96415113416535</v>
      </c>
      <c r="W20">
        <f t="shared" si="11"/>
        <v>-10.781211642031558</v>
      </c>
      <c r="X20">
        <f t="shared" si="12"/>
        <v>-10.706672394188244</v>
      </c>
      <c r="Y20" s="3">
        <f t="shared" si="13"/>
        <v>-10.781211642031558</v>
      </c>
    </row>
    <row r="21" spans="1:25" x14ac:dyDescent="0.25">
      <c r="A21">
        <f t="shared" si="14"/>
        <v>20</v>
      </c>
      <c r="B21">
        <f t="shared" si="0"/>
        <v>0.27552120000016955</v>
      </c>
      <c r="C21">
        <f t="shared" si="1"/>
        <v>-9.2998546499998298</v>
      </c>
      <c r="D21">
        <f t="shared" si="2"/>
        <v>-8.3601176543204083</v>
      </c>
      <c r="E21">
        <f t="shared" si="3"/>
        <v>5.0863148667251751E-2</v>
      </c>
      <c r="F21" s="3">
        <f t="shared" si="15"/>
        <v>5.0863148667251751E-2</v>
      </c>
      <c r="G21" s="3">
        <f t="shared" si="16"/>
        <v>0</v>
      </c>
      <c r="H21">
        <f t="shared" si="17"/>
        <v>0.31165979999983151</v>
      </c>
      <c r="I21">
        <f t="shared" si="18"/>
        <v>-9.2371063500001682</v>
      </c>
      <c r="J21">
        <f t="shared" si="19"/>
        <v>-8.8165298905036273</v>
      </c>
      <c r="K21">
        <f t="shared" si="20"/>
        <v>8.7038609281830853E-2</v>
      </c>
      <c r="L21" s="3">
        <f t="shared" si="4"/>
        <v>8.7038609281830853E-2</v>
      </c>
      <c r="M21" s="3">
        <f t="shared" si="5"/>
        <v>0</v>
      </c>
      <c r="N21">
        <f t="shared" si="21"/>
        <v>-0.23021950000016961</v>
      </c>
      <c r="O21">
        <f t="shared" si="6"/>
        <v>-0.46043900000033916</v>
      </c>
      <c r="P21">
        <f t="shared" si="22"/>
        <v>1.2152581956795909</v>
      </c>
      <c r="Q21">
        <f t="shared" si="23"/>
        <v>-9.5356355986672501</v>
      </c>
      <c r="R21">
        <f t="shared" si="24"/>
        <v>-9.5356060911621121</v>
      </c>
      <c r="S21" s="3">
        <f t="shared" si="7"/>
        <v>-9.5356355986672501</v>
      </c>
      <c r="T21">
        <f t="shared" si="8"/>
        <v>-0.23021949999983155</v>
      </c>
      <c r="U21">
        <f t="shared" si="9"/>
        <v>-0.46043899999966303</v>
      </c>
      <c r="V21">
        <f t="shared" si="10"/>
        <v>0.73223625949637294</v>
      </c>
      <c r="W21">
        <f t="shared" si="11"/>
        <v>-9.4729241592818312</v>
      </c>
      <c r="X21">
        <f t="shared" si="12"/>
        <v>-9.4728731892452345</v>
      </c>
      <c r="Y21" s="3">
        <f t="shared" si="13"/>
        <v>-9.4729241592818312</v>
      </c>
    </row>
    <row r="22" spans="1:25" x14ac:dyDescent="0.25">
      <c r="A22">
        <f t="shared" si="14"/>
        <v>21</v>
      </c>
      <c r="B22">
        <f t="shared" si="0"/>
        <v>3.2703211000000003</v>
      </c>
      <c r="C22">
        <f t="shared" si="1"/>
        <v>-5.6662427999999991</v>
      </c>
      <c r="D22">
        <f t="shared" si="2"/>
        <v>142.29582778847609</v>
      </c>
      <c r="E22">
        <f t="shared" si="3"/>
        <v>1.2242527584165945</v>
      </c>
      <c r="F22" s="3">
        <f t="shared" si="15"/>
        <v>1.2242527584165945</v>
      </c>
      <c r="G22" s="3">
        <f t="shared" si="16"/>
        <v>0</v>
      </c>
      <c r="H22">
        <f t="shared" si="17"/>
        <v>2.5944669</v>
      </c>
      <c r="I22">
        <f t="shared" si="18"/>
        <v>-6.3160672</v>
      </c>
      <c r="J22">
        <f t="shared" si="19"/>
        <v>51.552045604469626</v>
      </c>
      <c r="K22">
        <f t="shared" si="20"/>
        <v>0.8077078918384768</v>
      </c>
      <c r="L22" s="3">
        <f t="shared" si="4"/>
        <v>0.8077078918384768</v>
      </c>
      <c r="M22" s="3">
        <f t="shared" si="5"/>
        <v>0</v>
      </c>
      <c r="N22">
        <f t="shared" si="21"/>
        <v>-3.2024755000000007</v>
      </c>
      <c r="O22">
        <f t="shared" si="6"/>
        <v>-6.4049510000000005</v>
      </c>
      <c r="P22">
        <f t="shared" si="22"/>
        <v>151.2323916884761</v>
      </c>
      <c r="Q22">
        <f t="shared" si="23"/>
        <v>-10.025125458416595</v>
      </c>
      <c r="R22">
        <f t="shared" si="24"/>
        <v>-9.8978350905677654</v>
      </c>
      <c r="S22" s="3">
        <f t="shared" si="7"/>
        <v>-10.025125458416595</v>
      </c>
      <c r="T22">
        <f t="shared" si="8"/>
        <v>2.4916144999999998</v>
      </c>
      <c r="U22">
        <f t="shared" si="9"/>
        <v>-4.9832289999999997</v>
      </c>
      <c r="V22">
        <f t="shared" si="10"/>
        <v>60.462579704469626</v>
      </c>
      <c r="W22">
        <f t="shared" si="11"/>
        <v>-9.5125371918384758</v>
      </c>
      <c r="X22">
        <f t="shared" si="12"/>
        <v>-9.4570740219293299</v>
      </c>
      <c r="Y22" s="3">
        <f t="shared" si="13"/>
        <v>-9.5125371918384758</v>
      </c>
    </row>
    <row r="23" spans="1:25" x14ac:dyDescent="0.25">
      <c r="A23">
        <f t="shared" si="14"/>
        <v>22</v>
      </c>
      <c r="B23">
        <f t="shared" si="0"/>
        <v>6.34330455</v>
      </c>
      <c r="C23">
        <f t="shared" si="1"/>
        <v>-1.6197492999999996</v>
      </c>
      <c r="D23">
        <f t="shared" si="2"/>
        <v>455.67728810757592</v>
      </c>
      <c r="E23">
        <f t="shared" si="3"/>
        <v>5.0565591692431653</v>
      </c>
      <c r="F23" s="3">
        <f t="shared" si="15"/>
        <v>5.0565591692431653</v>
      </c>
      <c r="G23" s="3">
        <f t="shared" si="16"/>
        <v>0</v>
      </c>
      <c r="H23">
        <f t="shared" si="17"/>
        <v>5.3558504500000002</v>
      </c>
      <c r="I23">
        <f t="shared" si="18"/>
        <v>-2.5847506999999998</v>
      </c>
      <c r="J23">
        <f t="shared" si="19"/>
        <v>226.4392234083781</v>
      </c>
      <c r="K23">
        <f t="shared" si="20"/>
        <v>3.6250625903551508</v>
      </c>
      <c r="L23" s="3">
        <f t="shared" si="4"/>
        <v>3.6250625903551508</v>
      </c>
      <c r="M23" s="3">
        <f t="shared" si="5"/>
        <v>0</v>
      </c>
      <c r="N23">
        <f t="shared" si="21"/>
        <v>-6.2588000000000008</v>
      </c>
      <c r="O23">
        <f t="shared" si="6"/>
        <v>-12.5176</v>
      </c>
      <c r="P23">
        <f t="shared" si="22"/>
        <v>463.64034195757586</v>
      </c>
      <c r="Q23">
        <f t="shared" si="23"/>
        <v>-12.850603919243165</v>
      </c>
      <c r="R23">
        <f t="shared" si="24"/>
        <v>-11.314915208851131</v>
      </c>
      <c r="S23" s="3">
        <f t="shared" si="7"/>
        <v>-12.850603919243165</v>
      </c>
      <c r="T23">
        <f t="shared" si="8"/>
        <v>5.2386999999999997</v>
      </c>
      <c r="U23">
        <f t="shared" si="9"/>
        <v>-10.477399999999999</v>
      </c>
      <c r="V23">
        <f t="shared" si="10"/>
        <v>234.37982455837812</v>
      </c>
      <c r="W23">
        <f t="shared" si="11"/>
        <v>-11.331362840355151</v>
      </c>
      <c r="X23">
        <f t="shared" si="12"/>
        <v>-10.426373409344244</v>
      </c>
      <c r="Y23" s="3">
        <f t="shared" si="13"/>
        <v>-11.331362840355151</v>
      </c>
    </row>
    <row r="24" spans="1:25" x14ac:dyDescent="0.25">
      <c r="A24">
        <f t="shared" si="14"/>
        <v>23</v>
      </c>
      <c r="B24">
        <f t="shared" si="0"/>
        <v>9.4990792499999994</v>
      </c>
      <c r="C24">
        <f t="shared" si="1"/>
        <v>2.8998101999999992</v>
      </c>
      <c r="D24">
        <f t="shared" si="2"/>
        <v>1048.0738839145354</v>
      </c>
      <c r="E24">
        <f t="shared" si="3"/>
        <v>13.689545161922808</v>
      </c>
      <c r="F24" s="3">
        <f t="shared" si="15"/>
        <v>9.4990792499999994</v>
      </c>
      <c r="G24" s="3">
        <f t="shared" si="16"/>
        <v>2.8998101999999992</v>
      </c>
      <c r="H24">
        <f t="shared" si="17"/>
        <v>8.1821117500000007</v>
      </c>
      <c r="I24">
        <f t="shared" si="18"/>
        <v>1.602089799999999</v>
      </c>
      <c r="J24">
        <f t="shared" si="19"/>
        <v>587.90013951570347</v>
      </c>
      <c r="K24">
        <f t="shared" si="20"/>
        <v>10.180884536858965</v>
      </c>
      <c r="L24" s="3">
        <f t="shared" si="4"/>
        <v>8.1821117500000007</v>
      </c>
      <c r="M24" s="3">
        <f t="shared" si="5"/>
        <v>1.602089799999999</v>
      </c>
      <c r="N24">
        <f t="shared" si="21"/>
        <v>-9.415025</v>
      </c>
      <c r="O24">
        <f t="shared" si="6"/>
        <v>-18.830049999999996</v>
      </c>
      <c r="P24">
        <f t="shared" si="22"/>
        <v>1054.6731529645353</v>
      </c>
      <c r="Q24">
        <f t="shared" si="23"/>
        <v>-20.12070571192281</v>
      </c>
      <c r="R24">
        <f t="shared" si="24"/>
        <v>-13.192066818327614</v>
      </c>
      <c r="S24" s="3">
        <f t="shared" si="7"/>
        <v>-18.830049999999996</v>
      </c>
      <c r="T24">
        <f t="shared" si="8"/>
        <v>8.072474999999999</v>
      </c>
      <c r="U24">
        <f t="shared" si="9"/>
        <v>-16.144949999999998</v>
      </c>
      <c r="V24">
        <f t="shared" si="10"/>
        <v>594.48016146570342</v>
      </c>
      <c r="W24">
        <f t="shared" si="11"/>
        <v>-16.541632986858964</v>
      </c>
      <c r="X24">
        <f t="shared" si="12"/>
        <v>-11.897542620829315</v>
      </c>
      <c r="Y24" s="3">
        <f t="shared" si="13"/>
        <v>-16.144949999999998</v>
      </c>
    </row>
    <row r="25" spans="1:25" x14ac:dyDescent="0.25">
      <c r="A25">
        <f t="shared" si="14"/>
        <v>24</v>
      </c>
      <c r="B25">
        <f t="shared" si="0"/>
        <v>12.674710499999998</v>
      </c>
      <c r="C25">
        <f t="shared" si="1"/>
        <v>7.8198523999999994</v>
      </c>
      <c r="D25">
        <f t="shared" si="2"/>
        <v>3802.5497158922258</v>
      </c>
      <c r="E25">
        <f t="shared" si="3"/>
        <v>33.199906935847373</v>
      </c>
      <c r="F25" s="3">
        <f t="shared" si="15"/>
        <v>12.674710499999998</v>
      </c>
      <c r="G25" s="3">
        <f t="shared" si="16"/>
        <v>7.8198523999999994</v>
      </c>
      <c r="H25">
        <f t="shared" si="17"/>
        <v>11.120570499999999</v>
      </c>
      <c r="I25">
        <f t="shared" si="18"/>
        <v>6.2548275999999978</v>
      </c>
      <c r="J25">
        <f t="shared" si="19"/>
        <v>1663.2771717853768</v>
      </c>
      <c r="K25">
        <f t="shared" si="20"/>
        <v>25.538619064511021</v>
      </c>
      <c r="L25" s="3">
        <f t="shared" si="4"/>
        <v>11.120570499999999</v>
      </c>
      <c r="M25" s="3">
        <f t="shared" si="5"/>
        <v>6.2548275999999978</v>
      </c>
      <c r="N25">
        <f t="shared" si="21"/>
        <v>-12.632795</v>
      </c>
      <c r="O25">
        <f t="shared" si="6"/>
        <v>-25.265589999999996</v>
      </c>
      <c r="P25">
        <f t="shared" si="22"/>
        <v>3807.4045739922262</v>
      </c>
      <c r="Q25">
        <f t="shared" si="23"/>
        <v>-37.970934035847371</v>
      </c>
      <c r="R25">
        <f t="shared" si="24"/>
        <v>-15.249413475948154</v>
      </c>
      <c r="S25" s="3">
        <f t="shared" si="7"/>
        <v>-25.265589999999996</v>
      </c>
      <c r="T25">
        <f t="shared" si="8"/>
        <v>11.047404999999998</v>
      </c>
      <c r="U25">
        <f t="shared" si="9"/>
        <v>-22.094809999999995</v>
      </c>
      <c r="V25">
        <f t="shared" si="10"/>
        <v>1668.142914685377</v>
      </c>
      <c r="W25">
        <f t="shared" si="11"/>
        <v>-30.258030964511018</v>
      </c>
      <c r="X25">
        <f t="shared" si="12"/>
        <v>-13.671824262953152</v>
      </c>
      <c r="Y25" s="3">
        <f t="shared" si="13"/>
        <v>-22.094809999999995</v>
      </c>
    </row>
    <row r="26" spans="1:25" x14ac:dyDescent="0.25">
      <c r="A26">
        <f t="shared" si="14"/>
        <v>25</v>
      </c>
      <c r="B26">
        <f t="shared" si="0"/>
        <v>15.763397899999998</v>
      </c>
      <c r="C26">
        <f t="shared" si="1"/>
        <v>12.811938569999999</v>
      </c>
      <c r="D26">
        <f t="shared" si="2"/>
        <v>19560.312498863514</v>
      </c>
      <c r="E26">
        <f t="shared" si="3"/>
        <v>83.95176122597509</v>
      </c>
      <c r="F26" s="3">
        <f t="shared" si="15"/>
        <v>15.763397899999998</v>
      </c>
      <c r="G26" s="3">
        <f t="shared" si="16"/>
        <v>12.811938569999999</v>
      </c>
      <c r="H26">
        <f t="shared" si="17"/>
        <v>14.1192568</v>
      </c>
      <c r="I26">
        <f t="shared" si="18"/>
        <v>11.204611429999998</v>
      </c>
      <c r="J26">
        <f t="shared" si="19"/>
        <v>4462.9732917874035</v>
      </c>
      <c r="K26">
        <f t="shared" si="20"/>
        <v>67.743333881132585</v>
      </c>
      <c r="L26" s="3">
        <f t="shared" si="4"/>
        <v>14.1192568</v>
      </c>
      <c r="M26" s="3">
        <f t="shared" si="5"/>
        <v>11.204611429999998</v>
      </c>
      <c r="N26">
        <f t="shared" si="21"/>
        <v>-15.776119999999999</v>
      </c>
      <c r="O26">
        <f t="shared" si="6"/>
        <v>-31.552239999999994</v>
      </c>
      <c r="P26">
        <f t="shared" si="22"/>
        <v>-19563.289402393515</v>
      </c>
      <c r="Q26">
        <f t="shared" si="23"/>
        <v>-86.928664755975092</v>
      </c>
      <c r="R26">
        <f t="shared" si="24"/>
        <v>-17.333442781045449</v>
      </c>
      <c r="S26" s="3">
        <f t="shared" si="7"/>
        <v>-31.552239999999994</v>
      </c>
      <c r="T26">
        <f t="shared" si="8"/>
        <v>14.164179999999998</v>
      </c>
      <c r="U26">
        <f t="shared" si="9"/>
        <v>-28.328359999999996</v>
      </c>
      <c r="V26">
        <f t="shared" si="10"/>
        <v>-4465.9777835574032</v>
      </c>
      <c r="W26">
        <f t="shared" si="11"/>
        <v>-70.747825651132587</v>
      </c>
      <c r="X26">
        <f t="shared" si="12"/>
        <v>-15.741198953277722</v>
      </c>
      <c r="Y26" s="3">
        <f t="shared" si="13"/>
        <v>-28.328359999999996</v>
      </c>
    </row>
    <row r="27" spans="1:25" x14ac:dyDescent="0.25">
      <c r="A27">
        <f t="shared" si="14"/>
        <v>26</v>
      </c>
      <c r="B27">
        <f t="shared" si="0"/>
        <v>18.398723499999996</v>
      </c>
      <c r="C27">
        <f t="shared" si="1"/>
        <v>17.432357</v>
      </c>
      <c r="D27">
        <f t="shared" si="2"/>
        <v>1214.163226598685</v>
      </c>
      <c r="E27">
        <f t="shared" si="3"/>
        <v>278.23331029293144</v>
      </c>
      <c r="F27" s="3">
        <f t="shared" si="15"/>
        <v>18.398723499999996</v>
      </c>
      <c r="G27" s="3">
        <f t="shared" si="16"/>
        <v>17.432357</v>
      </c>
      <c r="H27">
        <f t="shared" si="17"/>
        <v>17.375819500000002</v>
      </c>
      <c r="I27">
        <f t="shared" si="18"/>
        <v>15.989853</v>
      </c>
      <c r="J27">
        <f t="shared" si="19"/>
        <v>9416.8749667331995</v>
      </c>
      <c r="K27">
        <f t="shared" si="20"/>
        <v>213.654669625541</v>
      </c>
      <c r="L27" s="3">
        <f t="shared" si="4"/>
        <v>17.375819500000002</v>
      </c>
      <c r="M27" s="3">
        <f t="shared" si="5"/>
        <v>15.989853</v>
      </c>
      <c r="N27">
        <f t="shared" si="21"/>
        <v>-18.686004999999998</v>
      </c>
      <c r="O27">
        <f t="shared" si="6"/>
        <v>-37.372009999999989</v>
      </c>
      <c r="P27">
        <f t="shared" si="22"/>
        <v>-1215.7041560986852</v>
      </c>
      <c r="Q27">
        <f t="shared" si="23"/>
        <v>-279.77423979293144</v>
      </c>
      <c r="R27">
        <f t="shared" si="24"/>
        <v>-19.462715789216904</v>
      </c>
      <c r="S27" s="3">
        <f t="shared" si="7"/>
        <v>-37.372009999999989</v>
      </c>
      <c r="T27">
        <f t="shared" si="8"/>
        <v>17.407995</v>
      </c>
      <c r="U27">
        <f t="shared" si="9"/>
        <v>-34.815989999999999</v>
      </c>
      <c r="V27">
        <f t="shared" si="10"/>
        <v>-9418.3252842332004</v>
      </c>
      <c r="W27">
        <f t="shared" si="11"/>
        <v>-215.10498712554099</v>
      </c>
      <c r="X27">
        <f t="shared" si="12"/>
        <v>-18.146941543526196</v>
      </c>
      <c r="Y27" s="3">
        <f t="shared" si="13"/>
        <v>-34.815989999999999</v>
      </c>
    </row>
    <row r="28" spans="1:25" x14ac:dyDescent="0.25">
      <c r="A28">
        <f t="shared" si="14"/>
        <v>27</v>
      </c>
      <c r="B28">
        <f t="shared" si="0"/>
        <v>21.141349499999993</v>
      </c>
      <c r="C28">
        <f t="shared" si="1"/>
        <v>20.676113999999998</v>
      </c>
      <c r="D28">
        <f t="shared" si="2"/>
        <v>1551.5055407195234</v>
      </c>
      <c r="E28">
        <f t="shared" si="3"/>
        <v>2355.3636430033926</v>
      </c>
      <c r="F28" s="3">
        <f t="shared" si="15"/>
        <v>21.141349499999993</v>
      </c>
      <c r="G28" s="3">
        <f t="shared" si="16"/>
        <v>20.676113999999998</v>
      </c>
      <c r="H28">
        <f t="shared" si="17"/>
        <v>19.404097500000002</v>
      </c>
      <c r="I28">
        <f t="shared" si="18"/>
        <v>19.730447999999999</v>
      </c>
      <c r="J28">
        <f t="shared" si="19"/>
        <v>484.71573308791494</v>
      </c>
      <c r="K28">
        <f t="shared" si="20"/>
        <v>789.71022240473849</v>
      </c>
      <c r="L28" s="3">
        <f t="shared" si="4"/>
        <v>19.404097500000002</v>
      </c>
      <c r="M28" s="3">
        <f t="shared" si="5"/>
        <v>19.730447999999999</v>
      </c>
      <c r="N28">
        <f t="shared" si="21"/>
        <v>-20.860895999999997</v>
      </c>
      <c r="O28">
        <f t="shared" si="6"/>
        <v>-41.721791999999986</v>
      </c>
      <c r="P28">
        <f t="shared" si="22"/>
        <v>1551.9707762195235</v>
      </c>
      <c r="Q28">
        <f t="shared" si="23"/>
        <v>-2355.2679715033923</v>
      </c>
      <c r="R28">
        <f t="shared" si="24"/>
        <v>-20.814357158235484</v>
      </c>
      <c r="S28" s="3">
        <f t="shared" si="7"/>
        <v>-41.721791999999986</v>
      </c>
      <c r="T28">
        <f t="shared" si="8"/>
        <v>20.249103999999999</v>
      </c>
      <c r="U28">
        <f t="shared" si="9"/>
        <v>-40.498207999999998</v>
      </c>
      <c r="V28">
        <f t="shared" si="10"/>
        <v>-486.07939558791497</v>
      </c>
      <c r="W28">
        <f t="shared" si="11"/>
        <v>-791.07388490473841</v>
      </c>
      <c r="X28">
        <f t="shared" si="12"/>
        <v>-20.931592704521591</v>
      </c>
      <c r="Y28" s="3">
        <f t="shared" si="13"/>
        <v>-40.498207999999998</v>
      </c>
    </row>
    <row r="29" spans="1:25" x14ac:dyDescent="0.25">
      <c r="A29">
        <f t="shared" si="14"/>
        <v>28</v>
      </c>
      <c r="B29">
        <f t="shared" si="0"/>
        <v>5.6716650000000186</v>
      </c>
      <c r="C29">
        <f t="shared" si="1"/>
        <v>169.78815000000003</v>
      </c>
      <c r="D29">
        <f t="shared" si="2"/>
        <v>176.43161511175492</v>
      </c>
      <c r="E29">
        <f t="shared" si="3"/>
        <v>-21.626709901509543</v>
      </c>
      <c r="F29" s="3">
        <f t="shared" si="15"/>
        <v>5.6716650000000186</v>
      </c>
      <c r="G29" s="3">
        <f t="shared" si="16"/>
        <v>169.78815000000003</v>
      </c>
      <c r="H29">
        <f t="shared" si="17"/>
        <v>-25.81426500000001</v>
      </c>
      <c r="I29">
        <f t="shared" si="18"/>
        <v>137.90705</v>
      </c>
      <c r="J29">
        <f t="shared" si="19"/>
        <v>133.86084910995697</v>
      </c>
      <c r="K29">
        <f t="shared" si="20"/>
        <v>-30.439596033722427</v>
      </c>
      <c r="L29" s="3">
        <f t="shared" si="4"/>
        <v>0</v>
      </c>
      <c r="M29" s="3">
        <f t="shared" si="5"/>
        <v>133.86084910995697</v>
      </c>
      <c r="N29">
        <f t="shared" si="21"/>
        <v>38.772900000000007</v>
      </c>
      <c r="O29">
        <f t="shared" si="6"/>
        <v>-77.545800000000014</v>
      </c>
      <c r="P29">
        <f t="shared" si="22"/>
        <v>-78.51760011175493</v>
      </c>
      <c r="Q29">
        <f t="shared" si="23"/>
        <v>142.48977509849044</v>
      </c>
      <c r="R29">
        <f t="shared" si="24"/>
        <v>-41.800322433172937</v>
      </c>
      <c r="S29" s="3">
        <f t="shared" si="7"/>
        <v>-77.545800000000014</v>
      </c>
      <c r="T29">
        <f t="shared" si="8"/>
        <v>-4.7982999999999896</v>
      </c>
      <c r="U29">
        <f t="shared" si="9"/>
        <v>-9.5965999999999774</v>
      </c>
      <c r="V29">
        <f t="shared" si="10"/>
        <v>-31.364664109956973</v>
      </c>
      <c r="W29">
        <f t="shared" si="11"/>
        <v>133.28171896627759</v>
      </c>
      <c r="X29">
        <f t="shared" si="12"/>
        <v>-30.753071694310712</v>
      </c>
      <c r="Y29" s="3">
        <f t="shared" si="13"/>
        <v>-31.364664109956973</v>
      </c>
    </row>
    <row r="30" spans="1:25" x14ac:dyDescent="0.25">
      <c r="A30">
        <f t="shared" si="14"/>
        <v>29</v>
      </c>
      <c r="B30">
        <f t="shared" si="0"/>
        <v>-12.488410999999996</v>
      </c>
      <c r="C30">
        <f t="shared" si="1"/>
        <v>9.7247400000000006</v>
      </c>
      <c r="D30">
        <f t="shared" si="2"/>
        <v>1.3095391265786986</v>
      </c>
      <c r="E30">
        <f t="shared" si="3"/>
        <v>3.1189880471605207</v>
      </c>
      <c r="F30" s="3">
        <f t="shared" si="15"/>
        <v>0</v>
      </c>
      <c r="G30" s="3">
        <f t="shared" si="16"/>
        <v>1.3095391265786986</v>
      </c>
      <c r="H30">
        <f t="shared" si="17"/>
        <v>-24.140788999999998</v>
      </c>
      <c r="I30">
        <f t="shared" si="18"/>
        <v>-2.7126400000000022</v>
      </c>
      <c r="J30">
        <f t="shared" si="19"/>
        <v>-11.768141093003042</v>
      </c>
      <c r="K30">
        <f t="shared" si="20"/>
        <v>-26.425714592825869</v>
      </c>
      <c r="L30" s="3">
        <f t="shared" si="4"/>
        <v>0</v>
      </c>
      <c r="M30" s="3">
        <f t="shared" si="5"/>
        <v>0</v>
      </c>
      <c r="N30">
        <f t="shared" si="21"/>
        <v>25.800900000000002</v>
      </c>
      <c r="O30">
        <f t="shared" si="6"/>
        <v>-51.601800000000004</v>
      </c>
      <c r="P30">
        <f t="shared" si="22"/>
        <v>-55.675010126578691</v>
      </c>
      <c r="Q30">
        <f t="shared" si="23"/>
        <v>-57.48445904716052</v>
      </c>
      <c r="R30">
        <f t="shared" si="24"/>
        <v>-55.27263511084233</v>
      </c>
      <c r="S30" s="3">
        <f t="shared" si="7"/>
        <v>-55.675010126578691</v>
      </c>
      <c r="T30">
        <f t="shared" si="8"/>
        <v>-14.491400000000001</v>
      </c>
      <c r="U30">
        <f t="shared" si="9"/>
        <v>-28.982799999999997</v>
      </c>
      <c r="V30">
        <f t="shared" si="10"/>
        <v>-44.068087906996958</v>
      </c>
      <c r="W30">
        <f t="shared" si="11"/>
        <v>-29.410514407174126</v>
      </c>
      <c r="X30">
        <f t="shared" si="12"/>
        <v>-45.940102912812563</v>
      </c>
      <c r="Y30" s="3">
        <f t="shared" si="13"/>
        <v>-45.940102912812563</v>
      </c>
    </row>
    <row r="31" spans="1:25" x14ac:dyDescent="0.25">
      <c r="A31">
        <f t="shared" si="14"/>
        <v>30</v>
      </c>
      <c r="B31">
        <f t="shared" si="0"/>
        <v>-23.369811000000006</v>
      </c>
      <c r="C31">
        <f t="shared" si="1"/>
        <v>14.986378999999999</v>
      </c>
      <c r="D31">
        <f t="shared" si="2"/>
        <v>7.0178313726802521</v>
      </c>
      <c r="E31">
        <f t="shared" si="3"/>
        <v>15.041685771241106</v>
      </c>
      <c r="F31" s="3">
        <f t="shared" si="15"/>
        <v>0</v>
      </c>
      <c r="G31" s="3">
        <f t="shared" si="16"/>
        <v>7.0178313726802521</v>
      </c>
      <c r="H31">
        <f t="shared" si="17"/>
        <v>-14.855188999999999</v>
      </c>
      <c r="I31">
        <f t="shared" si="18"/>
        <v>23.942241000000003</v>
      </c>
      <c r="J31">
        <f t="shared" si="19"/>
        <v>15.27806934528852</v>
      </c>
      <c r="K31">
        <f t="shared" si="20"/>
        <v>101.44119587523873</v>
      </c>
      <c r="L31" s="3">
        <f t="shared" si="4"/>
        <v>0</v>
      </c>
      <c r="M31" s="3">
        <f t="shared" si="5"/>
        <v>15.27806934528852</v>
      </c>
      <c r="N31">
        <f t="shared" si="21"/>
        <v>12.091439999999999</v>
      </c>
      <c r="O31">
        <f t="shared" si="6"/>
        <v>-24.182879999999997</v>
      </c>
      <c r="P31">
        <f t="shared" si="22"/>
        <v>-39.584143372680259</v>
      </c>
      <c r="Q31">
        <f t="shared" si="23"/>
        <v>53.397875771241111</v>
      </c>
      <c r="R31">
        <f t="shared" si="24"/>
        <v>-38.954773699287031</v>
      </c>
      <c r="S31" s="3">
        <f t="shared" si="7"/>
        <v>-39.584143372680259</v>
      </c>
      <c r="T31">
        <f t="shared" si="8"/>
        <v>-20.789460000000002</v>
      </c>
      <c r="U31">
        <f t="shared" si="9"/>
        <v>-41.578919999999997</v>
      </c>
      <c r="V31">
        <f t="shared" si="10"/>
        <v>-47.769937345288518</v>
      </c>
      <c r="W31">
        <f t="shared" si="11"/>
        <v>140.23862587523874</v>
      </c>
      <c r="X31">
        <f t="shared" si="12"/>
        <v>-44.680275749771965</v>
      </c>
      <c r="Y31" s="3">
        <f t="shared" si="13"/>
        <v>-47.769937345288518</v>
      </c>
    </row>
    <row r="32" spans="1:25" x14ac:dyDescent="0.25">
      <c r="A32">
        <f t="shared" si="14"/>
        <v>31</v>
      </c>
      <c r="B32">
        <f t="shared" si="0"/>
        <v>-13.003861150000004</v>
      </c>
      <c r="C32">
        <f t="shared" si="1"/>
        <v>7.5225767499999998</v>
      </c>
      <c r="D32">
        <f t="shared" si="2"/>
        <v>2.2676487332884951</v>
      </c>
      <c r="E32">
        <f t="shared" si="3"/>
        <v>38.184092921361028</v>
      </c>
      <c r="F32" s="3">
        <f t="shared" si="15"/>
        <v>0</v>
      </c>
      <c r="G32" s="3">
        <f t="shared" si="16"/>
        <v>2.2676487332884951</v>
      </c>
      <c r="H32">
        <f t="shared" si="17"/>
        <v>-7.7266388500000023</v>
      </c>
      <c r="I32">
        <f t="shared" si="18"/>
        <v>12.789783249999999</v>
      </c>
      <c r="J32">
        <f t="shared" si="19"/>
        <v>7.7960174580606489</v>
      </c>
      <c r="K32">
        <f t="shared" si="20"/>
        <v>128.14090221914682</v>
      </c>
      <c r="L32" s="3">
        <f t="shared" si="4"/>
        <v>0</v>
      </c>
      <c r="M32" s="3">
        <f t="shared" si="5"/>
        <v>7.7960174580606489</v>
      </c>
      <c r="N32">
        <f t="shared" si="21"/>
        <v>8.8185500000000001</v>
      </c>
      <c r="O32">
        <f t="shared" si="6"/>
        <v>-17.6371</v>
      </c>
      <c r="P32">
        <f t="shared" si="22"/>
        <v>-25.386033133288503</v>
      </c>
      <c r="Q32">
        <f t="shared" si="23"/>
        <v>-61.302477321361039</v>
      </c>
      <c r="R32">
        <f t="shared" si="24"/>
        <v>-25.090655066894293</v>
      </c>
      <c r="S32" s="3">
        <f t="shared" si="7"/>
        <v>-25.386033133288503</v>
      </c>
      <c r="T32">
        <f t="shared" si="8"/>
        <v>-14.11885</v>
      </c>
      <c r="U32">
        <f t="shared" si="9"/>
        <v>-28.237699999999997</v>
      </c>
      <c r="V32">
        <f t="shared" si="10"/>
        <v>-30.970573058060651</v>
      </c>
      <c r="W32">
        <f t="shared" si="11"/>
        <v>-151.31545781914684</v>
      </c>
      <c r="X32">
        <f t="shared" si="12"/>
        <v>-29.03929256245199</v>
      </c>
      <c r="Y32" s="3">
        <f t="shared" si="13"/>
        <v>-30.970573058060651</v>
      </c>
    </row>
    <row r="33" spans="1:25" x14ac:dyDescent="0.25">
      <c r="A33">
        <f t="shared" si="14"/>
        <v>32</v>
      </c>
      <c r="B33">
        <f t="shared" si="0"/>
        <v>-11.004703850000002</v>
      </c>
      <c r="C33">
        <f t="shared" si="1"/>
        <v>3.8243178499999986</v>
      </c>
      <c r="D33">
        <f t="shared" si="2"/>
        <v>0.96559955788211882</v>
      </c>
      <c r="E33">
        <f t="shared" si="3"/>
        <v>381.5125396621512</v>
      </c>
      <c r="F33" s="3">
        <f t="shared" si="15"/>
        <v>0</v>
      </c>
      <c r="G33" s="3">
        <f t="shared" si="16"/>
        <v>0.96559955788211882</v>
      </c>
      <c r="H33">
        <f t="shared" si="17"/>
        <v>-6.9605961500000024</v>
      </c>
      <c r="I33">
        <f t="shared" si="18"/>
        <v>7.9147700499999996</v>
      </c>
      <c r="J33">
        <f t="shared" si="19"/>
        <v>4.2092636432566151</v>
      </c>
      <c r="K33">
        <f t="shared" si="20"/>
        <v>6973.0113299639734</v>
      </c>
      <c r="L33" s="3">
        <f t="shared" si="4"/>
        <v>0</v>
      </c>
      <c r="M33" s="3">
        <f t="shared" si="5"/>
        <v>4.2092636432566151</v>
      </c>
      <c r="N33">
        <f t="shared" si="21"/>
        <v>3.8619449999999986</v>
      </c>
      <c r="O33">
        <f t="shared" si="6"/>
        <v>-7.7238899999999973</v>
      </c>
      <c r="P33">
        <f t="shared" si="22"/>
        <v>-15.86987555788212</v>
      </c>
      <c r="Q33">
        <f t="shared" si="23"/>
        <v>-396.41681566215118</v>
      </c>
      <c r="R33">
        <f t="shared" si="24"/>
        <v>-15.812137421518685</v>
      </c>
      <c r="S33" s="3">
        <f t="shared" si="7"/>
        <v>-15.86987555788212</v>
      </c>
      <c r="T33">
        <f t="shared" si="8"/>
        <v>-7.9237549999999999</v>
      </c>
      <c r="U33">
        <f t="shared" si="9"/>
        <v>-15.847509999999998</v>
      </c>
      <c r="V33">
        <f t="shared" si="10"/>
        <v>-19.102599743256615</v>
      </c>
      <c r="W33">
        <f t="shared" si="11"/>
        <v>-6987.9046660639733</v>
      </c>
      <c r="X33">
        <f t="shared" si="12"/>
        <v>-18.314281550490833</v>
      </c>
      <c r="Y33" s="3">
        <f t="shared" si="13"/>
        <v>-19.102599743256615</v>
      </c>
    </row>
    <row r="34" spans="1:25" x14ac:dyDescent="0.25">
      <c r="A34">
        <f t="shared" si="14"/>
        <v>33</v>
      </c>
      <c r="B34">
        <f t="shared" ref="B34:B65" si="25">NxT+2*NxyT*cotø+NyT*(cotø)^2+ABS((NxyT+NyT*cotø)/sinø)</f>
        <v>-8.4400011850001349</v>
      </c>
      <c r="C34">
        <f t="shared" ref="C34:C65" si="26">NyT/((sinø)^2)+ABS((NxyT+NyT*cotø)/sinø)</f>
        <v>1.3941505999998656</v>
      </c>
      <c r="D34">
        <f t="shared" ref="D34:D65" si="27">(1/(sinø)^2)*(NyT+ABS((NxyT+NyT*cotø)^2/(NxT+2*NxyT*cotø+NyT*(cotø)^2)))</f>
        <v>2.9335633905998748E-2</v>
      </c>
      <c r="E34">
        <f t="shared" ref="E34:E65" si="28">NxT+2*NxyT*cotø+NyT*(cotø)^2+ABS((NxyT+NyT*cotø)^2/NyT)</f>
        <v>1.2625228462386957</v>
      </c>
      <c r="F34" s="3">
        <f t="shared" si="15"/>
        <v>0</v>
      </c>
      <c r="G34" s="3">
        <f t="shared" si="16"/>
        <v>2.9335633905998748E-2</v>
      </c>
      <c r="H34">
        <f t="shared" si="17"/>
        <v>-8.4448188149998629</v>
      </c>
      <c r="I34">
        <f t="shared" si="18"/>
        <v>1.4097034000001345</v>
      </c>
      <c r="J34">
        <f t="shared" si="19"/>
        <v>4.4762515789989271E-2</v>
      </c>
      <c r="K34">
        <f t="shared" si="20"/>
        <v>2.0646355586036851</v>
      </c>
      <c r="L34" s="3">
        <f t="shared" ref="L34:L65" si="29">IF(NøB1&lt;0,IF(_NxB3&lt;0,0,_NxB3),IF(_NxB1&lt;0,0,_NxB1))</f>
        <v>0</v>
      </c>
      <c r="M34" s="3">
        <f t="shared" ref="M34:M65" si="30">IF(_NxB1&lt;0,IF(NøB2&lt;0,0,NøB2),IF(NøB1&lt;0,0,NøB1))</f>
        <v>4.4762515789989271E-2</v>
      </c>
      <c r="N34">
        <f t="shared" si="21"/>
        <v>-1.6280899999998655</v>
      </c>
      <c r="O34">
        <f t="shared" ref="O34:O65" si="31">IF(FcTI&lt;0,-2*FcTI*(cotø-cscø),-2*FcTI*(cotø+cscø))</f>
        <v>-3.2561799999997305</v>
      </c>
      <c r="P34">
        <f t="shared" si="22"/>
        <v>-10.331366218905998</v>
      </c>
      <c r="Q34">
        <f t="shared" si="23"/>
        <v>-11.564553431238696</v>
      </c>
      <c r="R34">
        <f t="shared" si="24"/>
        <v>-10.330620719625143</v>
      </c>
      <c r="S34" s="3">
        <f t="shared" ref="S34:S65" si="32">IF(AND(Nø_T=0,Nx_T=0),FcTP,IF(NøT1&lt;0,_FcT3,IF(_NxT1&lt;0,_FcT2,_FcT1)))</f>
        <v>-10.331366218905998</v>
      </c>
      <c r="T34">
        <f t="shared" ref="T34:T65" si="33">NxyB+NyB*cotø</f>
        <v>-1.6280900000001346</v>
      </c>
      <c r="U34">
        <f t="shared" ref="U34:U65" si="34">IF(FcBI&lt;0,-2*FcBI*(cotø-cscø),-2*FcBI*(cotø+cscø))</f>
        <v>-3.2561800000002687</v>
      </c>
      <c r="V34">
        <f t="shared" ref="V34:V65" si="35">((NxB+NxyB*cotø)^2+(NxyB+NyB*cotø)^2)/(NxB+2*NxyB*cotø+NyB*(cotø)^2)</f>
        <v>-10.336057930789988</v>
      </c>
      <c r="W34">
        <f t="shared" ref="W34:W65" si="36">NyB+(NxyB^2/NyB)</f>
        <v>-12.355930973603684</v>
      </c>
      <c r="X34">
        <f t="shared" ref="X34:X65" si="37">(NxB+NyB)/2-SQRT(((NxB-NyB)/2)^2+NxyB^2)</f>
        <v>-10.334923097145701</v>
      </c>
      <c r="Y34" s="3">
        <f t="shared" ref="Y34:Y65" si="38">IF(AND(Nø_B=0,Nx_B=0),FcBP,IF(NøB1&lt;0,_FcB3,IF(_NxB1&lt;0,_FcB2,_FcB1)))</f>
        <v>-10.336057930789988</v>
      </c>
    </row>
    <row r="35" spans="1:25" x14ac:dyDescent="0.25">
      <c r="A35">
        <f t="shared" si="14"/>
        <v>34</v>
      </c>
      <c r="B35">
        <f t="shared" si="25"/>
        <v>0.84380114999999822</v>
      </c>
      <c r="C35">
        <f t="shared" si="26"/>
        <v>7.0849008999999992</v>
      </c>
      <c r="D35">
        <f t="shared" si="27"/>
        <v>8.0401279735482731</v>
      </c>
      <c r="E35">
        <f t="shared" si="28"/>
        <v>345.268247536638</v>
      </c>
      <c r="F35" s="3">
        <f t="shared" si="15"/>
        <v>0.84380114999999822</v>
      </c>
      <c r="G35" s="3">
        <f t="shared" si="16"/>
        <v>7.0849008999999992</v>
      </c>
      <c r="H35">
        <f t="shared" si="17"/>
        <v>-1.85560115</v>
      </c>
      <c r="I35">
        <f t="shared" si="18"/>
        <v>4.4318430999999991</v>
      </c>
      <c r="J35">
        <f t="shared" si="19"/>
        <v>3.113612417867107</v>
      </c>
      <c r="K35">
        <f t="shared" si="20"/>
        <v>166.0394576539471</v>
      </c>
      <c r="L35" s="3">
        <f t="shared" si="29"/>
        <v>0</v>
      </c>
      <c r="M35" s="3">
        <f t="shared" si="30"/>
        <v>3.113612417867107</v>
      </c>
      <c r="N35">
        <f t="shared" si="21"/>
        <v>-7.2336999999999989</v>
      </c>
      <c r="O35">
        <f t="shared" si="31"/>
        <v>-14.467399999999996</v>
      </c>
      <c r="P35">
        <f t="shared" si="22"/>
        <v>-14.578825923548273</v>
      </c>
      <c r="Q35">
        <f t="shared" si="23"/>
        <v>-351.80694548663803</v>
      </c>
      <c r="R35">
        <f t="shared" si="24"/>
        <v>-11.147435494730695</v>
      </c>
      <c r="S35" s="3">
        <f t="shared" si="32"/>
        <v>-14.467399999999996</v>
      </c>
      <c r="T35">
        <f t="shared" si="33"/>
        <v>4.5519999999999987</v>
      </c>
      <c r="U35">
        <f t="shared" si="34"/>
        <v>-9.1039999999999974</v>
      </c>
      <c r="V35">
        <f t="shared" si="35"/>
        <v>-9.6413704678671071</v>
      </c>
      <c r="W35">
        <f t="shared" si="36"/>
        <v>-172.56721570394711</v>
      </c>
      <c r="X35">
        <f t="shared" si="37"/>
        <v>-8.7959394728995441</v>
      </c>
      <c r="Y35" s="3">
        <f t="shared" si="38"/>
        <v>-9.6413704678671071</v>
      </c>
    </row>
    <row r="36" spans="1:25" x14ac:dyDescent="0.25">
      <c r="A36">
        <f t="shared" si="14"/>
        <v>35</v>
      </c>
      <c r="B36">
        <f t="shared" si="25"/>
        <v>9.0052238499999984</v>
      </c>
      <c r="C36">
        <f t="shared" si="26"/>
        <v>12.372178249999999</v>
      </c>
      <c r="D36">
        <f t="shared" si="27"/>
        <v>44.397494390256945</v>
      </c>
      <c r="E36">
        <f t="shared" si="28"/>
        <v>1003.8805329404896</v>
      </c>
      <c r="F36" s="3">
        <f t="shared" si="15"/>
        <v>9.0052238499999984</v>
      </c>
      <c r="G36" s="3">
        <f t="shared" si="16"/>
        <v>12.372178249999999</v>
      </c>
      <c r="H36">
        <f t="shared" si="17"/>
        <v>6.863596150000002</v>
      </c>
      <c r="I36">
        <f t="shared" si="18"/>
        <v>10.220534750000001</v>
      </c>
      <c r="J36">
        <f t="shared" si="19"/>
        <v>30.369868622590552</v>
      </c>
      <c r="K36">
        <f t="shared" si="20"/>
        <v>570.10013133388975</v>
      </c>
      <c r="L36" s="3">
        <f t="shared" si="29"/>
        <v>6.863596150000002</v>
      </c>
      <c r="M36" s="3">
        <f t="shared" si="30"/>
        <v>10.220534750000001</v>
      </c>
      <c r="N36">
        <f t="shared" si="21"/>
        <v>-12.527975</v>
      </c>
      <c r="O36">
        <f t="shared" si="31"/>
        <v>-25.055949999999996</v>
      </c>
      <c r="P36">
        <f t="shared" si="22"/>
        <v>-48.076042290256943</v>
      </c>
      <c r="Q36">
        <f t="shared" si="23"/>
        <v>-1007.5590808404896</v>
      </c>
      <c r="R36">
        <f t="shared" si="24"/>
        <v>-14.479853568179889</v>
      </c>
      <c r="S36" s="3">
        <f t="shared" si="32"/>
        <v>-25.055949999999996</v>
      </c>
      <c r="T36">
        <f t="shared" si="33"/>
        <v>10.409425000000001</v>
      </c>
      <c r="U36">
        <f t="shared" si="34"/>
        <v>-20.818850000000001</v>
      </c>
      <c r="V36">
        <f t="shared" si="35"/>
        <v>-34.104587722590551</v>
      </c>
      <c r="W36">
        <f t="shared" si="36"/>
        <v>-573.83485043388976</v>
      </c>
      <c r="X36">
        <f t="shared" si="37"/>
        <v>-12.411238723324564</v>
      </c>
      <c r="Y36" s="3">
        <f t="shared" si="38"/>
        <v>-20.818850000000001</v>
      </c>
    </row>
    <row r="37" spans="1:25" x14ac:dyDescent="0.25">
      <c r="A37">
        <f t="shared" si="14"/>
        <v>36</v>
      </c>
      <c r="B37">
        <f t="shared" si="25"/>
        <v>15.768538999999997</v>
      </c>
      <c r="C37">
        <f t="shared" si="26"/>
        <v>16.807033499999999</v>
      </c>
      <c r="D37">
        <f t="shared" si="27"/>
        <v>211.46255404812459</v>
      </c>
      <c r="E37">
        <f t="shared" si="28"/>
        <v>836.27196060009396</v>
      </c>
      <c r="F37" s="3">
        <f t="shared" si="15"/>
        <v>15.768538999999997</v>
      </c>
      <c r="G37" s="3">
        <f t="shared" si="16"/>
        <v>16.807033499999999</v>
      </c>
      <c r="H37">
        <f t="shared" si="17"/>
        <v>14.149031000000001</v>
      </c>
      <c r="I37">
        <f t="shared" si="18"/>
        <v>15.628765499999998</v>
      </c>
      <c r="J37">
        <f t="shared" si="19"/>
        <v>157.01795086921229</v>
      </c>
      <c r="K37">
        <f t="shared" si="20"/>
        <v>2638.552926709925</v>
      </c>
      <c r="L37" s="3">
        <f t="shared" si="29"/>
        <v>14.149031000000001</v>
      </c>
      <c r="M37" s="3">
        <f t="shared" si="30"/>
        <v>15.628765499999998</v>
      </c>
      <c r="N37">
        <f t="shared" si="21"/>
        <v>-17.158504999999998</v>
      </c>
      <c r="O37">
        <f t="shared" si="31"/>
        <v>-34.317009999999989</v>
      </c>
      <c r="P37">
        <f t="shared" si="22"/>
        <v>-213.20399154812461</v>
      </c>
      <c r="Q37">
        <f t="shared" si="23"/>
        <v>-838.01339810009392</v>
      </c>
      <c r="R37">
        <f t="shared" si="24"/>
        <v>-18.03707863034905</v>
      </c>
      <c r="S37" s="3">
        <f t="shared" si="32"/>
        <v>-34.317009999999989</v>
      </c>
      <c r="T37">
        <f t="shared" si="33"/>
        <v>15.722394999999999</v>
      </c>
      <c r="U37">
        <f t="shared" si="34"/>
        <v>-31.444789999999998</v>
      </c>
      <c r="V37">
        <f t="shared" si="35"/>
        <v>-158.68494436921225</v>
      </c>
      <c r="W37">
        <f t="shared" si="36"/>
        <v>-2640.219920209925</v>
      </c>
      <c r="X37">
        <f t="shared" si="37"/>
        <v>-16.57329052513084</v>
      </c>
      <c r="Y37" s="3">
        <f t="shared" si="38"/>
        <v>-31.444789999999998</v>
      </c>
    </row>
    <row r="38" spans="1:25" x14ac:dyDescent="0.25">
      <c r="A38">
        <f t="shared" si="14"/>
        <v>37</v>
      </c>
      <c r="B38">
        <f t="shared" si="25"/>
        <v>20.261518499999998</v>
      </c>
      <c r="C38">
        <f t="shared" si="26"/>
        <v>20.738204</v>
      </c>
      <c r="D38">
        <f t="shared" si="27"/>
        <v>2074.6007088916276</v>
      </c>
      <c r="E38">
        <f t="shared" si="28"/>
        <v>1523.5657565011047</v>
      </c>
      <c r="F38" s="3">
        <f t="shared" si="15"/>
        <v>20.261518499999998</v>
      </c>
      <c r="G38" s="3">
        <f t="shared" si="16"/>
        <v>20.738204</v>
      </c>
      <c r="H38">
        <f t="shared" si="17"/>
        <v>19.284157499999999</v>
      </c>
      <c r="I38">
        <f t="shared" si="18"/>
        <v>18.975840999999996</v>
      </c>
      <c r="J38">
        <f t="shared" si="19"/>
        <v>720.91818634143203</v>
      </c>
      <c r="K38">
        <f t="shared" si="20"/>
        <v>460.36322205180676</v>
      </c>
      <c r="L38" s="3">
        <f t="shared" si="29"/>
        <v>19.284157499999999</v>
      </c>
      <c r="M38" s="3">
        <f t="shared" si="30"/>
        <v>18.975840999999996</v>
      </c>
      <c r="N38">
        <f t="shared" si="21"/>
        <v>-20.4633915</v>
      </c>
      <c r="O38">
        <f t="shared" si="31"/>
        <v>-40.926782999999993</v>
      </c>
      <c r="P38">
        <f t="shared" si="22"/>
        <v>-2074.5277693916278</v>
      </c>
      <c r="Q38">
        <f t="shared" si="23"/>
        <v>1524.0424420011047</v>
      </c>
      <c r="R38">
        <f t="shared" si="24"/>
        <v>-20.42830972471582</v>
      </c>
      <c r="S38" s="3">
        <f t="shared" si="32"/>
        <v>-40.926782999999993</v>
      </c>
      <c r="T38">
        <f t="shared" si="33"/>
        <v>19.828908499999997</v>
      </c>
      <c r="U38">
        <f t="shared" si="34"/>
        <v>-39.657816999999994</v>
      </c>
      <c r="V38">
        <f t="shared" si="35"/>
        <v>-722.31600484143189</v>
      </c>
      <c r="W38">
        <f t="shared" si="36"/>
        <v>-461.76104055180679</v>
      </c>
      <c r="X38">
        <f t="shared" si="37"/>
        <v>-20.528416986386581</v>
      </c>
      <c r="Y38" s="3">
        <f t="shared" si="38"/>
        <v>-39.657816999999994</v>
      </c>
    </row>
    <row r="39" spans="1:25" x14ac:dyDescent="0.25">
      <c r="A39">
        <f t="shared" si="14"/>
        <v>38</v>
      </c>
      <c r="B39">
        <f t="shared" si="25"/>
        <v>22.105819499999996</v>
      </c>
      <c r="C39">
        <f t="shared" si="26"/>
        <v>42.717221999999992</v>
      </c>
      <c r="D39">
        <f t="shared" si="27"/>
        <v>1086.6665469079601</v>
      </c>
      <c r="E39">
        <f t="shared" si="28"/>
        <v>22.737143258534328</v>
      </c>
      <c r="F39" s="3">
        <f t="shared" si="15"/>
        <v>22.105819499999996</v>
      </c>
      <c r="G39" s="3">
        <f t="shared" si="16"/>
        <v>42.717221999999992</v>
      </c>
      <c r="H39">
        <f t="shared" si="17"/>
        <v>18.7596895</v>
      </c>
      <c r="I39">
        <f t="shared" si="18"/>
        <v>40.162678</v>
      </c>
      <c r="J39">
        <f t="shared" si="19"/>
        <v>572.70125468123717</v>
      </c>
      <c r="K39">
        <f t="shared" si="20"/>
        <v>17.564602630983167</v>
      </c>
      <c r="L39" s="3">
        <f t="shared" si="29"/>
        <v>18.7596895</v>
      </c>
      <c r="M39" s="3">
        <f t="shared" si="30"/>
        <v>40.162678</v>
      </c>
      <c r="N39">
        <f t="shared" si="21"/>
        <v>-21.665334999999999</v>
      </c>
      <c r="O39">
        <f t="shared" si="31"/>
        <v>-43.330669999999991</v>
      </c>
      <c r="P39">
        <f t="shared" si="22"/>
        <v>1066.0551444079601</v>
      </c>
      <c r="Q39">
        <f t="shared" si="23"/>
        <v>43.348545758534328</v>
      </c>
      <c r="R39">
        <f t="shared" si="24"/>
        <v>-13.24535898802128</v>
      </c>
      <c r="S39" s="3">
        <f t="shared" si="32"/>
        <v>-43.330669999999991</v>
      </c>
      <c r="T39">
        <f t="shared" si="33"/>
        <v>19.444664999999997</v>
      </c>
      <c r="U39">
        <f t="shared" si="34"/>
        <v>-38.889329999999994</v>
      </c>
      <c r="V39">
        <f t="shared" si="35"/>
        <v>-552.66821718123708</v>
      </c>
      <c r="W39">
        <f t="shared" si="36"/>
        <v>38.967591130983166</v>
      </c>
      <c r="X39">
        <f t="shared" si="37"/>
        <v>-12.178457621805578</v>
      </c>
      <c r="Y39" s="3">
        <f t="shared" si="38"/>
        <v>-38.889329999999994</v>
      </c>
    </row>
    <row r="40" spans="1:25" x14ac:dyDescent="0.25">
      <c r="A40">
        <f t="shared" si="14"/>
        <v>39</v>
      </c>
      <c r="B40">
        <f t="shared" si="25"/>
        <v>18.222937999999996</v>
      </c>
      <c r="C40">
        <f t="shared" si="26"/>
        <v>37.192394999999991</v>
      </c>
      <c r="D40">
        <f t="shared" si="27"/>
        <v>3008.7633758519273</v>
      </c>
      <c r="E40">
        <f t="shared" si="28"/>
        <v>17.30584850431514</v>
      </c>
      <c r="F40" s="3">
        <f t="shared" si="15"/>
        <v>18.222937999999996</v>
      </c>
      <c r="G40" s="3">
        <f t="shared" si="16"/>
        <v>37.192394999999991</v>
      </c>
      <c r="H40">
        <f t="shared" si="17"/>
        <v>18.345648000000004</v>
      </c>
      <c r="I40">
        <f t="shared" si="18"/>
        <v>36.895505</v>
      </c>
      <c r="J40">
        <f t="shared" si="19"/>
        <v>905.06732784226767</v>
      </c>
      <c r="K40">
        <f t="shared" si="20"/>
        <v>17.457857746639853</v>
      </c>
      <c r="L40" s="3">
        <f t="shared" si="29"/>
        <v>18.345648000000004</v>
      </c>
      <c r="M40" s="3">
        <f t="shared" si="30"/>
        <v>36.895505</v>
      </c>
      <c r="N40">
        <f t="shared" si="21"/>
        <v>-18.113197999999997</v>
      </c>
      <c r="O40">
        <f t="shared" si="31"/>
        <v>-36.226395999999987</v>
      </c>
      <c r="P40">
        <f t="shared" si="22"/>
        <v>2989.7939188519272</v>
      </c>
      <c r="Q40">
        <f t="shared" si="23"/>
        <v>36.275305504315142</v>
      </c>
      <c r="R40">
        <f t="shared" si="24"/>
        <v>-10.851754048576453</v>
      </c>
      <c r="S40" s="3">
        <f t="shared" si="32"/>
        <v>-36.226395999999987</v>
      </c>
      <c r="T40">
        <f t="shared" si="33"/>
        <v>17.980802000000001</v>
      </c>
      <c r="U40">
        <f t="shared" si="34"/>
        <v>-35.961604000000001</v>
      </c>
      <c r="V40">
        <f t="shared" si="35"/>
        <v>886.51747084226781</v>
      </c>
      <c r="W40">
        <f t="shared" si="36"/>
        <v>36.007714746639849</v>
      </c>
      <c r="X40">
        <f t="shared" si="37"/>
        <v>-10.592218462714184</v>
      </c>
      <c r="Y40" s="3">
        <f t="shared" si="38"/>
        <v>-35.961604000000001</v>
      </c>
    </row>
    <row r="41" spans="1:25" x14ac:dyDescent="0.25">
      <c r="A41">
        <f t="shared" si="14"/>
        <v>40</v>
      </c>
      <c r="B41">
        <f t="shared" si="25"/>
        <v>14.914102149999994</v>
      </c>
      <c r="C41">
        <f t="shared" si="26"/>
        <v>34.057322619999994</v>
      </c>
      <c r="D41">
        <f t="shared" si="27"/>
        <v>33114.788211190782</v>
      </c>
      <c r="E41">
        <f t="shared" si="28"/>
        <v>11.627125389864604</v>
      </c>
      <c r="F41" s="3">
        <f t="shared" si="15"/>
        <v>14.914102149999994</v>
      </c>
      <c r="G41" s="3">
        <f t="shared" si="16"/>
        <v>34.057322619999994</v>
      </c>
      <c r="H41">
        <f t="shared" si="17"/>
        <v>14.980542950000002</v>
      </c>
      <c r="I41">
        <f t="shared" si="18"/>
        <v>34.160577379999999</v>
      </c>
      <c r="J41">
        <f t="shared" si="19"/>
        <v>5814.0575577736236</v>
      </c>
      <c r="K41">
        <f t="shared" si="20"/>
        <v>11.746415153639939</v>
      </c>
      <c r="L41" s="3">
        <f t="shared" si="29"/>
        <v>14.980542950000002</v>
      </c>
      <c r="M41" s="3">
        <f t="shared" si="30"/>
        <v>34.160577379999999</v>
      </c>
      <c r="N41">
        <f t="shared" si="21"/>
        <v>-14.920829049999996</v>
      </c>
      <c r="O41">
        <f t="shared" si="31"/>
        <v>-29.841658099999989</v>
      </c>
      <c r="P41">
        <f t="shared" si="22"/>
        <v>-33095.658444520792</v>
      </c>
      <c r="Q41">
        <f t="shared" si="23"/>
        <v>30.770345859864605</v>
      </c>
      <c r="R41">
        <f t="shared" si="24"/>
        <v>-8.1621260582981439</v>
      </c>
      <c r="S41" s="3">
        <f t="shared" si="32"/>
        <v>-29.841658099999989</v>
      </c>
      <c r="T41">
        <f t="shared" si="33"/>
        <v>15.019470950000001</v>
      </c>
      <c r="U41">
        <f t="shared" si="34"/>
        <v>-30.038941900000001</v>
      </c>
      <c r="V41">
        <f t="shared" si="35"/>
        <v>-5794.9553793436235</v>
      </c>
      <c r="W41">
        <f t="shared" si="36"/>
        <v>30.926449583639936</v>
      </c>
      <c r="X41">
        <f t="shared" si="37"/>
        <v>-8.2689258748334034</v>
      </c>
      <c r="Y41" s="3">
        <f t="shared" si="38"/>
        <v>-30.038941900000001</v>
      </c>
    </row>
    <row r="42" spans="1:25" x14ac:dyDescent="0.25">
      <c r="A42">
        <f t="shared" si="14"/>
        <v>41</v>
      </c>
      <c r="B42">
        <f t="shared" si="25"/>
        <v>11.766452299999997</v>
      </c>
      <c r="C42">
        <f t="shared" si="26"/>
        <v>31.113985899999996</v>
      </c>
      <c r="D42">
        <f t="shared" si="27"/>
        <v>25141.57151686629</v>
      </c>
      <c r="E42">
        <f t="shared" si="28"/>
        <v>7.1591574480028282</v>
      </c>
      <c r="F42" s="3">
        <f t="shared" si="15"/>
        <v>11.766452299999997</v>
      </c>
      <c r="G42" s="3">
        <f t="shared" si="16"/>
        <v>31.113985899999996</v>
      </c>
      <c r="H42">
        <f t="shared" si="17"/>
        <v>11.933965300000002</v>
      </c>
      <c r="I42">
        <f t="shared" si="18"/>
        <v>31.270614100000003</v>
      </c>
      <c r="J42">
        <f t="shared" si="19"/>
        <v>5529.8574302643265</v>
      </c>
      <c r="K42">
        <f t="shared" si="20"/>
        <v>7.349521393040968</v>
      </c>
      <c r="L42" s="3">
        <f t="shared" si="29"/>
        <v>11.933965300000002</v>
      </c>
      <c r="M42" s="3">
        <f t="shared" si="30"/>
        <v>31.270614100000003</v>
      </c>
      <c r="N42">
        <f t="shared" si="21"/>
        <v>-11.771968499999998</v>
      </c>
      <c r="O42">
        <f t="shared" si="31"/>
        <v>-23.543936999999993</v>
      </c>
      <c r="P42">
        <f t="shared" si="22"/>
        <v>-25122.235015666294</v>
      </c>
      <c r="Q42">
        <f t="shared" si="23"/>
        <v>26.506691048002832</v>
      </c>
      <c r="R42">
        <f t="shared" si="24"/>
        <v>-5.5685799912277716</v>
      </c>
      <c r="S42" s="3">
        <f t="shared" si="32"/>
        <v>-23.543936999999993</v>
      </c>
      <c r="T42">
        <f t="shared" si="33"/>
        <v>11.908231500000001</v>
      </c>
      <c r="U42">
        <f t="shared" si="34"/>
        <v>-23.816463000000002</v>
      </c>
      <c r="V42">
        <f t="shared" si="35"/>
        <v>5510.5207814643254</v>
      </c>
      <c r="W42">
        <f t="shared" si="36"/>
        <v>26.686170193040965</v>
      </c>
      <c r="X42">
        <f t="shared" si="37"/>
        <v>-5.6448620410478547</v>
      </c>
      <c r="Y42" s="3">
        <f t="shared" si="38"/>
        <v>-23.816463000000002</v>
      </c>
    </row>
    <row r="43" spans="1:25" x14ac:dyDescent="0.25">
      <c r="A43">
        <f t="shared" si="14"/>
        <v>42</v>
      </c>
      <c r="B43">
        <f t="shared" si="25"/>
        <v>8.6598313549999961</v>
      </c>
      <c r="C43">
        <f t="shared" si="26"/>
        <v>28.191083199999998</v>
      </c>
      <c r="D43">
        <f t="shared" si="27"/>
        <v>8043.2052812500742</v>
      </c>
      <c r="E43">
        <f t="shared" si="28"/>
        <v>3.8404149305623818</v>
      </c>
      <c r="F43" s="3">
        <f t="shared" si="15"/>
        <v>8.6598313549999961</v>
      </c>
      <c r="G43" s="3">
        <f t="shared" si="16"/>
        <v>28.191083199999998</v>
      </c>
      <c r="H43">
        <f t="shared" si="17"/>
        <v>8.8345178550000014</v>
      </c>
      <c r="I43">
        <f t="shared" si="18"/>
        <v>28.385016800000002</v>
      </c>
      <c r="J43">
        <f t="shared" si="19"/>
        <v>4815.0246270222569</v>
      </c>
      <c r="K43">
        <f t="shared" si="20"/>
        <v>3.9904369216454874</v>
      </c>
      <c r="L43" s="3">
        <f t="shared" si="29"/>
        <v>8.8345178550000014</v>
      </c>
      <c r="M43" s="3">
        <f t="shared" si="30"/>
        <v>28.385016800000002</v>
      </c>
      <c r="N43">
        <f t="shared" si="21"/>
        <v>-8.669197999999998</v>
      </c>
      <c r="O43">
        <f t="shared" si="31"/>
        <v>-17.338395999999992</v>
      </c>
      <c r="P43">
        <f t="shared" si="22"/>
        <v>-8023.6927626950746</v>
      </c>
      <c r="Q43">
        <f t="shared" si="23"/>
        <v>23.371666775562385</v>
      </c>
      <c r="R43">
        <f t="shared" si="24"/>
        <v>-3.3021649621013456</v>
      </c>
      <c r="S43" s="3">
        <f t="shared" si="32"/>
        <v>-17.338395999999992</v>
      </c>
      <c r="T43">
        <f t="shared" si="33"/>
        <v>8.818302000000001</v>
      </c>
      <c r="U43">
        <f t="shared" si="34"/>
        <v>-17.636604000000002</v>
      </c>
      <c r="V43">
        <f t="shared" si="35"/>
        <v>4795.4741280772569</v>
      </c>
      <c r="W43">
        <f t="shared" si="36"/>
        <v>23.540935866645484</v>
      </c>
      <c r="X43">
        <f t="shared" si="37"/>
        <v>-3.3735622992395484</v>
      </c>
      <c r="Y43" s="3">
        <f t="shared" si="38"/>
        <v>-17.636604000000002</v>
      </c>
    </row>
    <row r="44" spans="1:25" x14ac:dyDescent="0.25">
      <c r="A44">
        <f t="shared" si="14"/>
        <v>43</v>
      </c>
      <c r="B44">
        <f t="shared" si="25"/>
        <v>5.6556472999999983</v>
      </c>
      <c r="C44">
        <f t="shared" si="26"/>
        <v>25.367936700000001</v>
      </c>
      <c r="D44">
        <f t="shared" si="27"/>
        <v>8512.4752980351896</v>
      </c>
      <c r="E44">
        <f t="shared" si="28"/>
        <v>1.6239547070394726</v>
      </c>
      <c r="F44" s="3">
        <f t="shared" si="15"/>
        <v>5.6556472999999983</v>
      </c>
      <c r="G44" s="3">
        <f t="shared" si="16"/>
        <v>25.367936700000001</v>
      </c>
      <c r="H44">
        <f t="shared" si="17"/>
        <v>5.8820212000000014</v>
      </c>
      <c r="I44">
        <f t="shared" si="18"/>
        <v>25.616763300000002</v>
      </c>
      <c r="J44">
        <f t="shared" si="19"/>
        <v>958.35480959234144</v>
      </c>
      <c r="K44">
        <f t="shared" si="20"/>
        <v>1.7647439050895728</v>
      </c>
      <c r="L44" s="3">
        <f t="shared" si="29"/>
        <v>5.8820212000000014</v>
      </c>
      <c r="M44" s="3">
        <f t="shared" si="30"/>
        <v>25.616763300000002</v>
      </c>
      <c r="N44">
        <f t="shared" si="21"/>
        <v>-5.6518859999999993</v>
      </c>
      <c r="O44">
        <f t="shared" si="31"/>
        <v>-11.303771999999997</v>
      </c>
      <c r="P44">
        <f t="shared" si="22"/>
        <v>8492.7630086351892</v>
      </c>
      <c r="Q44">
        <f t="shared" si="23"/>
        <v>21.336244107039473</v>
      </c>
      <c r="R44">
        <f t="shared" si="24"/>
        <v>-1.5017577735999783</v>
      </c>
      <c r="S44" s="3">
        <f t="shared" si="32"/>
        <v>-11.303771999999997</v>
      </c>
      <c r="T44">
        <f t="shared" si="33"/>
        <v>5.8456140000000003</v>
      </c>
      <c r="U44">
        <f t="shared" si="34"/>
        <v>-11.691228000000001</v>
      </c>
      <c r="V44">
        <f t="shared" si="35"/>
        <v>938.62006749234149</v>
      </c>
      <c r="W44">
        <f t="shared" si="36"/>
        <v>21.499486005089572</v>
      </c>
      <c r="X44">
        <f t="shared" si="37"/>
        <v>-1.5651456086440216</v>
      </c>
      <c r="Y44" s="3">
        <f t="shared" si="38"/>
        <v>-11.691228000000001</v>
      </c>
    </row>
    <row r="45" spans="1:25" x14ac:dyDescent="0.25">
      <c r="A45">
        <f t="shared" si="14"/>
        <v>44</v>
      </c>
      <c r="B45">
        <f t="shared" si="25"/>
        <v>2.7209399499999982</v>
      </c>
      <c r="C45">
        <f t="shared" si="26"/>
        <v>22.680025199999996</v>
      </c>
      <c r="D45">
        <f t="shared" si="27"/>
        <v>323.73469171817987</v>
      </c>
      <c r="E45">
        <f t="shared" si="28"/>
        <v>0.38794396790626634</v>
      </c>
      <c r="F45" s="3">
        <f t="shared" si="15"/>
        <v>2.7209399499999982</v>
      </c>
      <c r="G45" s="3">
        <f t="shared" si="16"/>
        <v>22.680025199999996</v>
      </c>
      <c r="H45">
        <f t="shared" si="17"/>
        <v>3.0560497500000023</v>
      </c>
      <c r="I45">
        <f t="shared" si="18"/>
        <v>23.041164799999997</v>
      </c>
      <c r="J45">
        <f t="shared" si="19"/>
        <v>172.41204513439342</v>
      </c>
      <c r="K45">
        <f t="shared" si="20"/>
        <v>0.50709517886741817</v>
      </c>
      <c r="L45" s="3">
        <f t="shared" si="29"/>
        <v>3.0560497500000023</v>
      </c>
      <c r="M45" s="3">
        <f t="shared" si="30"/>
        <v>23.041164799999997</v>
      </c>
      <c r="N45">
        <f t="shared" si="21"/>
        <v>-2.6969934999999987</v>
      </c>
      <c r="O45">
        <f t="shared" si="31"/>
        <v>-5.3939869999999965</v>
      </c>
      <c r="P45">
        <f t="shared" si="22"/>
        <v>303.77560646817983</v>
      </c>
      <c r="Q45">
        <f t="shared" si="23"/>
        <v>20.347029217906265</v>
      </c>
      <c r="R45">
        <f t="shared" si="24"/>
        <v>-0.33406600070499692</v>
      </c>
      <c r="S45" s="3">
        <f t="shared" si="32"/>
        <v>-5.3939869999999965</v>
      </c>
      <c r="T45">
        <f t="shared" si="33"/>
        <v>2.9970965000000018</v>
      </c>
      <c r="U45">
        <f t="shared" si="34"/>
        <v>-5.9941930000000037</v>
      </c>
      <c r="V45">
        <f t="shared" si="35"/>
        <v>152.42693008439343</v>
      </c>
      <c r="W45">
        <f t="shared" si="36"/>
        <v>20.492210228867414</v>
      </c>
      <c r="X45">
        <f t="shared" si="37"/>
        <v>-0.38083284092573422</v>
      </c>
      <c r="Y45" s="3">
        <f t="shared" si="38"/>
        <v>-5.9941930000000037</v>
      </c>
    </row>
    <row r="46" spans="1:25" x14ac:dyDescent="0.25">
      <c r="A46">
        <f t="shared" si="14"/>
        <v>45</v>
      </c>
      <c r="B46">
        <f t="shared" si="25"/>
        <v>0.31047770000004576</v>
      </c>
      <c r="C46">
        <f t="shared" si="26"/>
        <v>20.673925350000044</v>
      </c>
      <c r="D46">
        <f t="shared" si="27"/>
        <v>21.521080504685262</v>
      </c>
      <c r="E46">
        <f t="shared" si="28"/>
        <v>6.1100214984094445E-2</v>
      </c>
      <c r="F46" s="3">
        <f t="shared" si="15"/>
        <v>0.31047770000004576</v>
      </c>
      <c r="G46" s="3">
        <f t="shared" si="16"/>
        <v>20.673925350000044</v>
      </c>
      <c r="H46">
        <f t="shared" si="17"/>
        <v>0.3466162999999568</v>
      </c>
      <c r="I46">
        <f t="shared" si="18"/>
        <v>20.736673649999954</v>
      </c>
      <c r="J46">
        <f t="shared" si="19"/>
        <v>21.161587720162053</v>
      </c>
      <c r="K46">
        <f t="shared" si="20"/>
        <v>9.7229251448291795E-2</v>
      </c>
      <c r="L46" s="3">
        <f t="shared" si="29"/>
        <v>0.3466162999999568</v>
      </c>
      <c r="M46" s="3">
        <f t="shared" si="30"/>
        <v>20.736673649999954</v>
      </c>
      <c r="N46">
        <f t="shared" si="21"/>
        <v>0.25249950000004573</v>
      </c>
      <c r="O46">
        <f t="shared" si="31"/>
        <v>-0.50499900000009146</v>
      </c>
      <c r="P46">
        <f t="shared" si="22"/>
        <v>1.1576328546852621</v>
      </c>
      <c r="Q46">
        <f t="shared" si="23"/>
        <v>20.424547864984092</v>
      </c>
      <c r="R46">
        <f t="shared" si="24"/>
        <v>5.4847777340249593E-2</v>
      </c>
      <c r="S46" s="3">
        <f t="shared" si="32"/>
        <v>-0.50499900000009146</v>
      </c>
      <c r="T46">
        <f t="shared" si="33"/>
        <v>0.2524994999999568</v>
      </c>
      <c r="U46">
        <f t="shared" si="34"/>
        <v>-0.5049989999999136</v>
      </c>
      <c r="V46">
        <f t="shared" si="35"/>
        <v>0.77153037016205561</v>
      </c>
      <c r="W46">
        <f t="shared" si="36"/>
        <v>20.48728660144829</v>
      </c>
      <c r="X46">
        <f t="shared" si="37"/>
        <v>9.0990461392268074E-2</v>
      </c>
      <c r="Y46" s="3">
        <f t="shared" si="38"/>
        <v>-0.5049989999999136</v>
      </c>
    </row>
    <row r="47" spans="1:25" x14ac:dyDescent="0.25">
      <c r="A47">
        <f t="shared" si="14"/>
        <v>46</v>
      </c>
      <c r="B47">
        <f t="shared" si="25"/>
        <v>3.3926276000000022</v>
      </c>
      <c r="C47">
        <f t="shared" si="26"/>
        <v>24.464365700000002</v>
      </c>
      <c r="D47">
        <f t="shared" si="27"/>
        <v>116.42095130585614</v>
      </c>
      <c r="E47">
        <f t="shared" si="28"/>
        <v>0.62068439555115618</v>
      </c>
      <c r="F47" s="3">
        <f t="shared" si="15"/>
        <v>3.3926276000000022</v>
      </c>
      <c r="G47" s="3">
        <f t="shared" si="16"/>
        <v>24.464365700000002</v>
      </c>
      <c r="H47">
        <f t="shared" si="17"/>
        <v>2.5623563999999983</v>
      </c>
      <c r="I47">
        <f t="shared" si="18"/>
        <v>23.660124299999996</v>
      </c>
      <c r="J47">
        <f t="shared" si="19"/>
        <v>60.646465664224806</v>
      </c>
      <c r="K47">
        <f t="shared" si="20"/>
        <v>0.42232833585147878</v>
      </c>
      <c r="L47" s="3">
        <f t="shared" si="29"/>
        <v>2.5623563999999983</v>
      </c>
      <c r="M47" s="3">
        <f t="shared" si="30"/>
        <v>23.660124299999996</v>
      </c>
      <c r="N47">
        <f t="shared" si="21"/>
        <v>3.2796840000000018</v>
      </c>
      <c r="O47">
        <f t="shared" si="31"/>
        <v>-6.5593680000000036</v>
      </c>
      <c r="P47">
        <f t="shared" si="22"/>
        <v>95.349213205856145</v>
      </c>
      <c r="Q47">
        <f t="shared" si="23"/>
        <v>21.692422495551153</v>
      </c>
      <c r="R47">
        <f t="shared" si="24"/>
        <v>-0.38571786917497164</v>
      </c>
      <c r="S47" s="3">
        <f t="shared" si="32"/>
        <v>-6.5593680000000036</v>
      </c>
      <c r="T47">
        <f t="shared" si="33"/>
        <v>-2.4144059999999987</v>
      </c>
      <c r="U47">
        <f t="shared" si="34"/>
        <v>-4.8288119999999966</v>
      </c>
      <c r="V47">
        <f t="shared" si="35"/>
        <v>39.548697764224805</v>
      </c>
      <c r="W47">
        <f t="shared" si="36"/>
        <v>21.520096235851476</v>
      </c>
      <c r="X47">
        <f t="shared" si="37"/>
        <v>-0.12482490001353952</v>
      </c>
      <c r="Y47" s="3">
        <f t="shared" si="38"/>
        <v>-4.8288119999999966</v>
      </c>
    </row>
    <row r="48" spans="1:25" x14ac:dyDescent="0.25">
      <c r="A48">
        <f t="shared" si="14"/>
        <v>47</v>
      </c>
      <c r="B48">
        <f t="shared" si="25"/>
        <v>6.690112550000002</v>
      </c>
      <c r="C48">
        <f t="shared" si="26"/>
        <v>29.015725700000001</v>
      </c>
      <c r="D48">
        <f t="shared" si="27"/>
        <v>231.09970336371322</v>
      </c>
      <c r="E48">
        <f t="shared" si="28"/>
        <v>2.0705670851899289</v>
      </c>
      <c r="F48" s="3">
        <f t="shared" si="15"/>
        <v>6.690112550000002</v>
      </c>
      <c r="G48" s="3">
        <f t="shared" si="16"/>
        <v>29.015725700000001</v>
      </c>
      <c r="H48">
        <f t="shared" si="17"/>
        <v>5.2437084499999971</v>
      </c>
      <c r="I48">
        <f t="shared" si="18"/>
        <v>27.591774299999997</v>
      </c>
      <c r="J48">
        <f t="shared" si="19"/>
        <v>129.59366288019103</v>
      </c>
      <c r="K48">
        <f t="shared" si="20"/>
        <v>1.3456217350219204</v>
      </c>
      <c r="L48" s="3">
        <f t="shared" si="29"/>
        <v>5.2437084499999971</v>
      </c>
      <c r="M48" s="3">
        <f t="shared" si="30"/>
        <v>27.591774299999997</v>
      </c>
      <c r="N48">
        <f t="shared" si="21"/>
        <v>6.4882750000000016</v>
      </c>
      <c r="O48">
        <f t="shared" si="31"/>
        <v>-12.976550000000003</v>
      </c>
      <c r="P48">
        <f t="shared" si="22"/>
        <v>208.77409021371321</v>
      </c>
      <c r="Q48">
        <f t="shared" si="23"/>
        <v>24.396180235189927</v>
      </c>
      <c r="R48">
        <f t="shared" si="24"/>
        <v>-1.5468222172280672</v>
      </c>
      <c r="S48" s="3">
        <f t="shared" si="32"/>
        <v>-12.976550000000003</v>
      </c>
      <c r="T48">
        <f t="shared" si="33"/>
        <v>-5.009224999999998</v>
      </c>
      <c r="U48">
        <f t="shared" si="34"/>
        <v>-10.018449999999994</v>
      </c>
      <c r="V48">
        <f t="shared" si="35"/>
        <v>107.24559703019102</v>
      </c>
      <c r="W48">
        <f t="shared" si="36"/>
        <v>23.693687585021923</v>
      </c>
      <c r="X48">
        <f t="shared" si="37"/>
        <v>-0.83694592372964394</v>
      </c>
      <c r="Y48" s="3">
        <f t="shared" si="38"/>
        <v>-10.018449999999994</v>
      </c>
    </row>
    <row r="49" spans="1:25" x14ac:dyDescent="0.25">
      <c r="A49">
        <f t="shared" si="14"/>
        <v>48</v>
      </c>
      <c r="B49">
        <f t="shared" si="25"/>
        <v>10.369890250000003</v>
      </c>
      <c r="C49">
        <f t="shared" si="26"/>
        <v>34.904815200000002</v>
      </c>
      <c r="D49">
        <f t="shared" si="27"/>
        <v>301.32236381946268</v>
      </c>
      <c r="E49">
        <f t="shared" si="28"/>
        <v>4.3849118220974521</v>
      </c>
      <c r="F49" s="3">
        <f t="shared" si="15"/>
        <v>10.369890250000003</v>
      </c>
      <c r="G49" s="3">
        <f t="shared" si="16"/>
        <v>34.904815200000002</v>
      </c>
      <c r="H49">
        <f t="shared" si="17"/>
        <v>7.867812749999997</v>
      </c>
      <c r="I49">
        <f t="shared" si="18"/>
        <v>32.421984799999997</v>
      </c>
      <c r="J49">
        <f t="shared" si="19"/>
        <v>169.18091228142396</v>
      </c>
      <c r="K49">
        <f t="shared" si="20"/>
        <v>2.6310592101560952</v>
      </c>
      <c r="L49" s="3">
        <f t="shared" si="29"/>
        <v>7.867812749999997</v>
      </c>
      <c r="M49" s="3">
        <f t="shared" si="30"/>
        <v>32.421984799999997</v>
      </c>
      <c r="N49">
        <f t="shared" si="21"/>
        <v>10.007580000000001</v>
      </c>
      <c r="O49">
        <f t="shared" si="31"/>
        <v>-20.015160000000002</v>
      </c>
      <c r="P49">
        <f t="shared" si="22"/>
        <v>276.78743886946268</v>
      </c>
      <c r="Q49">
        <f t="shared" si="23"/>
        <v>28.919836772097455</v>
      </c>
      <c r="R49">
        <f t="shared" si="24"/>
        <v>-3.2019136359639848</v>
      </c>
      <c r="S49" s="3">
        <f t="shared" si="32"/>
        <v>-20.015160000000002</v>
      </c>
      <c r="T49">
        <f t="shared" si="33"/>
        <v>-7.4799199999999981</v>
      </c>
      <c r="U49">
        <f t="shared" si="34"/>
        <v>-14.959839999999994</v>
      </c>
      <c r="V49">
        <f t="shared" si="35"/>
        <v>144.62674023142395</v>
      </c>
      <c r="W49">
        <f t="shared" si="36"/>
        <v>27.185231260156097</v>
      </c>
      <c r="X49">
        <f t="shared" si="37"/>
        <v>-1.711253153834841</v>
      </c>
      <c r="Y49" s="3">
        <f t="shared" si="38"/>
        <v>-14.959839999999994</v>
      </c>
    </row>
    <row r="50" spans="1:25" x14ac:dyDescent="0.25">
      <c r="A50">
        <f t="shared" si="14"/>
        <v>49</v>
      </c>
      <c r="B50">
        <f t="shared" si="25"/>
        <v>14.666960000000003</v>
      </c>
      <c r="C50">
        <f t="shared" si="26"/>
        <v>43.236632400000005</v>
      </c>
      <c r="D50">
        <f t="shared" si="27"/>
        <v>345.11957786744125</v>
      </c>
      <c r="E50">
        <f t="shared" si="28"/>
        <v>7.37901258354582</v>
      </c>
      <c r="F50" s="3">
        <f t="shared" si="15"/>
        <v>14.666960000000003</v>
      </c>
      <c r="G50" s="3">
        <f t="shared" si="16"/>
        <v>43.236632400000005</v>
      </c>
      <c r="H50">
        <f t="shared" si="17"/>
        <v>10.292879999999997</v>
      </c>
      <c r="I50">
        <f t="shared" si="18"/>
        <v>38.851667599999999</v>
      </c>
      <c r="J50">
        <f t="shared" si="19"/>
        <v>170.91972029038612</v>
      </c>
      <c r="K50">
        <f t="shared" si="20"/>
        <v>3.8347225340340425</v>
      </c>
      <c r="L50" s="3">
        <f t="shared" si="29"/>
        <v>10.292879999999997</v>
      </c>
      <c r="M50" s="3">
        <f t="shared" si="30"/>
        <v>38.851667599999999</v>
      </c>
      <c r="N50">
        <f t="shared" si="21"/>
        <v>14.042765000000001</v>
      </c>
      <c r="O50">
        <f t="shared" si="31"/>
        <v>-28.085530000000002</v>
      </c>
      <c r="P50">
        <f t="shared" si="22"/>
        <v>316.54990546744125</v>
      </c>
      <c r="Q50">
        <f t="shared" si="23"/>
        <v>35.948684983545817</v>
      </c>
      <c r="R50">
        <f t="shared" si="24"/>
        <v>-5.1223390503362296</v>
      </c>
      <c r="S50" s="3">
        <f t="shared" si="32"/>
        <v>-28.085530000000002</v>
      </c>
      <c r="T50">
        <f t="shared" si="33"/>
        <v>-9.6374349999999982</v>
      </c>
      <c r="U50">
        <f t="shared" si="34"/>
        <v>-19.274869999999993</v>
      </c>
      <c r="V50">
        <f t="shared" si="35"/>
        <v>142.36093269038611</v>
      </c>
      <c r="W50">
        <f t="shared" si="36"/>
        <v>32.393510134034045</v>
      </c>
      <c r="X50">
        <f t="shared" si="37"/>
        <v>-2.2925011187078059</v>
      </c>
      <c r="Y50" s="3">
        <f t="shared" si="38"/>
        <v>-19.274869999999993</v>
      </c>
    </row>
    <row r="51" spans="1:25" x14ac:dyDescent="0.25">
      <c r="A51">
        <f t="shared" si="14"/>
        <v>50</v>
      </c>
      <c r="B51">
        <f t="shared" si="25"/>
        <v>20.348870550000004</v>
      </c>
      <c r="C51">
        <f t="shared" si="26"/>
        <v>56.378338569999997</v>
      </c>
      <c r="D51">
        <f t="shared" si="27"/>
        <v>299.63564160047656</v>
      </c>
      <c r="E51">
        <f t="shared" si="28"/>
        <v>11.000235970327605</v>
      </c>
      <c r="F51" s="3">
        <f t="shared" si="15"/>
        <v>20.348870550000004</v>
      </c>
      <c r="G51" s="3">
        <f t="shared" si="16"/>
        <v>56.378338569999997</v>
      </c>
      <c r="H51">
        <f t="shared" si="17"/>
        <v>12.305479449999996</v>
      </c>
      <c r="I51">
        <f t="shared" si="18"/>
        <v>48.371761429999992</v>
      </c>
      <c r="J51">
        <f t="shared" si="19"/>
        <v>127.06286626081675</v>
      </c>
      <c r="K51">
        <f t="shared" si="20"/>
        <v>4.554782896580206</v>
      </c>
      <c r="L51" s="3">
        <f t="shared" si="29"/>
        <v>12.305479449999996</v>
      </c>
      <c r="M51" s="3">
        <f t="shared" si="30"/>
        <v>48.371761429999992</v>
      </c>
      <c r="N51">
        <f t="shared" si="21"/>
        <v>18.975745000000003</v>
      </c>
      <c r="O51">
        <f t="shared" si="31"/>
        <v>-37.951490000000007</v>
      </c>
      <c r="P51">
        <f t="shared" si="22"/>
        <v>263.60617358047654</v>
      </c>
      <c r="Q51">
        <f t="shared" si="23"/>
        <v>47.02970399032759</v>
      </c>
      <c r="R51">
        <f t="shared" si="24"/>
        <v>-6.7771846737878683</v>
      </c>
      <c r="S51" s="3">
        <f t="shared" si="32"/>
        <v>-37.951490000000007</v>
      </c>
      <c r="T51">
        <f t="shared" si="33"/>
        <v>-10.964554999999997</v>
      </c>
      <c r="U51">
        <f t="shared" si="34"/>
        <v>-21.929109999999991</v>
      </c>
      <c r="V51">
        <f t="shared" si="35"/>
        <v>90.996584280816762</v>
      </c>
      <c r="W51">
        <f t="shared" si="36"/>
        <v>40.621064876580206</v>
      </c>
      <c r="X51">
        <f t="shared" si="37"/>
        <v>-1.7308069906318195</v>
      </c>
      <c r="Y51" s="3">
        <f t="shared" si="38"/>
        <v>-21.929109999999991</v>
      </c>
    </row>
    <row r="52" spans="1:25" x14ac:dyDescent="0.25">
      <c r="A52">
        <f t="shared" si="14"/>
        <v>51</v>
      </c>
      <c r="B52">
        <f t="shared" si="25"/>
        <v>28.700362000000005</v>
      </c>
      <c r="C52">
        <f t="shared" si="26"/>
        <v>83.834247000000005</v>
      </c>
      <c r="D52">
        <f t="shared" si="27"/>
        <v>393.83263216658037</v>
      </c>
      <c r="E52">
        <f t="shared" si="28"/>
        <v>14.462672146323417</v>
      </c>
      <c r="F52" s="3">
        <f t="shared" si="15"/>
        <v>28.700362000000005</v>
      </c>
      <c r="G52" s="3">
        <f t="shared" si="16"/>
        <v>83.834247000000005</v>
      </c>
      <c r="H52">
        <f t="shared" si="17"/>
        <v>11.852467999999993</v>
      </c>
      <c r="I52">
        <f t="shared" si="18"/>
        <v>66.566752999999991</v>
      </c>
      <c r="J52">
        <f t="shared" si="19"/>
        <v>95.325705436350404</v>
      </c>
      <c r="K52">
        <f t="shared" si="20"/>
        <v>3.9368267819685654</v>
      </c>
      <c r="L52" s="3">
        <f t="shared" si="29"/>
        <v>11.852467999999993</v>
      </c>
      <c r="M52" s="3">
        <f t="shared" si="30"/>
        <v>66.566752999999991</v>
      </c>
      <c r="N52">
        <f t="shared" si="21"/>
        <v>26.598500000000001</v>
      </c>
      <c r="O52">
        <f t="shared" si="31"/>
        <v>-53.197000000000003</v>
      </c>
      <c r="P52">
        <f t="shared" si="22"/>
        <v>338.6987471665804</v>
      </c>
      <c r="Q52">
        <f t="shared" si="23"/>
        <v>69.59655714632342</v>
      </c>
      <c r="R52">
        <f t="shared" si="24"/>
        <v>-8.638068526237813</v>
      </c>
      <c r="S52" s="3">
        <f t="shared" si="32"/>
        <v>-53.197000000000003</v>
      </c>
      <c r="T52">
        <f t="shared" si="33"/>
        <v>-9.4954999999999945</v>
      </c>
      <c r="U52">
        <f t="shared" si="34"/>
        <v>-18.990999999999985</v>
      </c>
      <c r="V52">
        <f t="shared" si="35"/>
        <v>40.611420436350407</v>
      </c>
      <c r="W52">
        <f t="shared" si="36"/>
        <v>58.651111781968567</v>
      </c>
      <c r="X52">
        <f t="shared" si="37"/>
        <v>0.75590326931484242</v>
      </c>
      <c r="Y52" s="3">
        <f t="shared" si="38"/>
        <v>-18.990999999999985</v>
      </c>
    </row>
    <row r="53" spans="1:25" x14ac:dyDescent="0.25">
      <c r="A53">
        <f t="shared" si="14"/>
        <v>52</v>
      </c>
      <c r="B53">
        <f t="shared" si="25"/>
        <v>46.358230000000006</v>
      </c>
      <c r="C53">
        <f t="shared" si="26"/>
        <v>136.93508700000001</v>
      </c>
      <c r="D53">
        <f t="shared" si="27"/>
        <v>209.78126809178258</v>
      </c>
      <c r="E53">
        <f t="shared" si="28"/>
        <v>23.375750242008188</v>
      </c>
      <c r="F53" s="3">
        <f t="shared" si="15"/>
        <v>46.358230000000006</v>
      </c>
      <c r="G53" s="3">
        <f t="shared" si="16"/>
        <v>136.93508700000001</v>
      </c>
      <c r="H53">
        <f t="shared" si="17"/>
        <v>16.343469999999989</v>
      </c>
      <c r="I53">
        <f t="shared" si="18"/>
        <v>107.71191300000001</v>
      </c>
      <c r="J53">
        <f t="shared" si="19"/>
        <v>105.25014496937982</v>
      </c>
      <c r="K53">
        <f t="shared" si="20"/>
        <v>10.600598373561043</v>
      </c>
      <c r="L53" s="3">
        <f t="shared" si="29"/>
        <v>16.343469999999989</v>
      </c>
      <c r="M53" s="3">
        <f t="shared" si="30"/>
        <v>107.71191300000001</v>
      </c>
      <c r="N53">
        <f t="shared" si="21"/>
        <v>34.999650000000003</v>
      </c>
      <c r="O53">
        <f t="shared" si="31"/>
        <v>-69.999300000000005</v>
      </c>
      <c r="P53">
        <f t="shared" si="22"/>
        <v>119.20441109178257</v>
      </c>
      <c r="Q53">
        <f t="shared" si="23"/>
        <v>113.95260724200818</v>
      </c>
      <c r="R53">
        <f t="shared" si="24"/>
        <v>-0.58949432924448786</v>
      </c>
      <c r="S53" s="3">
        <f t="shared" si="32"/>
        <v>-69.999300000000005</v>
      </c>
      <c r="T53">
        <f t="shared" si="33"/>
        <v>-6.1103499999999915</v>
      </c>
      <c r="U53">
        <f t="shared" si="34"/>
        <v>-12.220699999999981</v>
      </c>
      <c r="V53">
        <f t="shared" si="35"/>
        <v>13.881701969379808</v>
      </c>
      <c r="W53">
        <f t="shared" si="36"/>
        <v>101.96904137356105</v>
      </c>
      <c r="X53">
        <f t="shared" si="37"/>
        <v>9.826296044471853</v>
      </c>
      <c r="Y53" s="3">
        <f t="shared" si="38"/>
        <v>-12.220699999999981</v>
      </c>
    </row>
    <row r="54" spans="1:25" x14ac:dyDescent="0.25">
      <c r="A54">
        <f t="shared" si="14"/>
        <v>53</v>
      </c>
      <c r="B54">
        <f t="shared" si="25"/>
        <v>16.006959999999999</v>
      </c>
      <c r="C54">
        <f t="shared" si="26"/>
        <v>33.067360000000001</v>
      </c>
      <c r="D54">
        <f t="shared" si="27"/>
        <v>110.55976672373117</v>
      </c>
      <c r="E54">
        <f t="shared" si="28"/>
        <v>27.399619868240521</v>
      </c>
      <c r="F54" s="3">
        <f t="shared" si="15"/>
        <v>16.006959999999999</v>
      </c>
      <c r="G54" s="3">
        <f t="shared" si="16"/>
        <v>33.067360000000001</v>
      </c>
      <c r="H54">
        <f t="shared" si="17"/>
        <v>24.031720000000004</v>
      </c>
      <c r="I54">
        <f t="shared" si="18"/>
        <v>39.463139999999996</v>
      </c>
      <c r="J54">
        <f t="shared" si="19"/>
        <v>77.375839666076303</v>
      </c>
      <c r="K54">
        <f t="shared" si="20"/>
        <v>21.343360130515116</v>
      </c>
      <c r="L54" s="3">
        <f t="shared" si="29"/>
        <v>24.031720000000004</v>
      </c>
      <c r="M54" s="3">
        <f t="shared" si="30"/>
        <v>39.463139999999996</v>
      </c>
      <c r="N54">
        <f t="shared" si="21"/>
        <v>-20.17417</v>
      </c>
      <c r="O54">
        <f t="shared" si="31"/>
        <v>-40.348339999999993</v>
      </c>
      <c r="P54">
        <f t="shared" si="22"/>
        <v>-101.83378672373117</v>
      </c>
      <c r="Q54">
        <f t="shared" si="23"/>
        <v>44.460019868240522</v>
      </c>
      <c r="R54">
        <f t="shared" si="24"/>
        <v>-17.540467426372214</v>
      </c>
      <c r="S54" s="3">
        <f t="shared" si="32"/>
        <v>-40.348339999999993</v>
      </c>
      <c r="T54">
        <f t="shared" si="33"/>
        <v>18.153729999999999</v>
      </c>
      <c r="U54">
        <f t="shared" si="34"/>
        <v>-36.307459999999999</v>
      </c>
      <c r="V54">
        <f t="shared" si="35"/>
        <v>61.9444196660763</v>
      </c>
      <c r="W54">
        <f t="shared" si="36"/>
        <v>36.774780130515111</v>
      </c>
      <c r="X54">
        <f t="shared" si="37"/>
        <v>-6.1316667574775412</v>
      </c>
      <c r="Y54" s="3">
        <f t="shared" si="38"/>
        <v>-36.307459999999999</v>
      </c>
    </row>
    <row r="55" spans="1:25" x14ac:dyDescent="0.25">
      <c r="A55">
        <f t="shared" si="14"/>
        <v>54</v>
      </c>
      <c r="B55">
        <f t="shared" si="25"/>
        <v>10.479924999999998</v>
      </c>
      <c r="C55">
        <f t="shared" si="26"/>
        <v>23.206114999999997</v>
      </c>
      <c r="D55">
        <f t="shared" si="27"/>
        <v>52.279382352003317</v>
      </c>
      <c r="E55">
        <f t="shared" si="28"/>
        <v>33.470715596501826</v>
      </c>
      <c r="F55" s="3">
        <f t="shared" si="15"/>
        <v>10.479924999999998</v>
      </c>
      <c r="G55" s="3">
        <f t="shared" si="16"/>
        <v>23.206114999999997</v>
      </c>
      <c r="H55">
        <f t="shared" si="17"/>
        <v>24.876395000000002</v>
      </c>
      <c r="I55">
        <f t="shared" si="18"/>
        <v>35.891085000000004</v>
      </c>
      <c r="J55">
        <f t="shared" si="19"/>
        <v>44.437325636176809</v>
      </c>
      <c r="K55">
        <f t="shared" si="20"/>
        <v>20.814006236020418</v>
      </c>
      <c r="L55" s="3">
        <f t="shared" si="29"/>
        <v>24.876395000000002</v>
      </c>
      <c r="M55" s="3">
        <f t="shared" si="30"/>
        <v>35.891085000000004</v>
      </c>
      <c r="N55">
        <f t="shared" si="21"/>
        <v>-16.386814999999999</v>
      </c>
      <c r="O55">
        <f t="shared" si="31"/>
        <v>-32.77362999999999</v>
      </c>
      <c r="P55">
        <f t="shared" si="22"/>
        <v>-51.366972352003316</v>
      </c>
      <c r="Q55">
        <f t="shared" si="23"/>
        <v>46.196905596501828</v>
      </c>
      <c r="R55">
        <f t="shared" si="24"/>
        <v>-17.122665379613416</v>
      </c>
      <c r="S55" s="3">
        <f t="shared" si="32"/>
        <v>-32.77362999999999</v>
      </c>
      <c r="T55">
        <f t="shared" si="33"/>
        <v>15.171585000000002</v>
      </c>
      <c r="U55">
        <f t="shared" si="34"/>
        <v>-30.343170000000004</v>
      </c>
      <c r="V55">
        <f t="shared" si="35"/>
        <v>33.422635636176807</v>
      </c>
      <c r="W55">
        <f t="shared" si="36"/>
        <v>31.828696236020416</v>
      </c>
      <c r="X55">
        <f t="shared" si="37"/>
        <v>-0.92810027559121622</v>
      </c>
      <c r="Y55" s="3">
        <f t="shared" si="38"/>
        <v>-30.343170000000004</v>
      </c>
    </row>
    <row r="56" spans="1:25" x14ac:dyDescent="0.25">
      <c r="A56">
        <f t="shared" si="14"/>
        <v>55</v>
      </c>
      <c r="B56">
        <f t="shared" si="25"/>
        <v>3.5388784999999991</v>
      </c>
      <c r="C56">
        <f t="shared" si="26"/>
        <v>13.187393500000001</v>
      </c>
      <c r="D56">
        <f t="shared" si="27"/>
        <v>18.367005455185797</v>
      </c>
      <c r="E56">
        <f t="shared" si="28"/>
        <v>54.290622699879513</v>
      </c>
      <c r="F56" s="3">
        <f t="shared" si="15"/>
        <v>3.5388784999999991</v>
      </c>
      <c r="G56" s="3">
        <f t="shared" si="16"/>
        <v>13.187393500000001</v>
      </c>
      <c r="H56">
        <f t="shared" si="17"/>
        <v>22.276991500000001</v>
      </c>
      <c r="I56">
        <f t="shared" si="18"/>
        <v>30.4975065</v>
      </c>
      <c r="J56">
        <f t="shared" si="19"/>
        <v>30.206162669505837</v>
      </c>
      <c r="K56">
        <f t="shared" si="20"/>
        <v>17.477951680169685</v>
      </c>
      <c r="L56" s="3">
        <f t="shared" si="29"/>
        <v>22.276991500000001</v>
      </c>
      <c r="M56" s="3">
        <f t="shared" si="30"/>
        <v>30.4975065</v>
      </c>
      <c r="N56">
        <f t="shared" si="21"/>
        <v>-11.1718435</v>
      </c>
      <c r="O56">
        <f t="shared" si="31"/>
        <v>-22.343686999999996</v>
      </c>
      <c r="P56">
        <f t="shared" si="22"/>
        <v>-23.984420455185795</v>
      </c>
      <c r="Q56">
        <f t="shared" si="23"/>
        <v>63.939137699879517</v>
      </c>
      <c r="R56">
        <f t="shared" si="24"/>
        <v>-14.977665861946946</v>
      </c>
      <c r="S56" s="3">
        <f t="shared" si="32"/>
        <v>-22.343686999999996</v>
      </c>
      <c r="T56">
        <f t="shared" si="33"/>
        <v>10.988856500000002</v>
      </c>
      <c r="U56">
        <f t="shared" si="34"/>
        <v>-21.977713000000005</v>
      </c>
      <c r="V56">
        <f t="shared" si="35"/>
        <v>21.985647669505838</v>
      </c>
      <c r="W56">
        <f t="shared" si="36"/>
        <v>25.69846668016968</v>
      </c>
      <c r="X56">
        <f t="shared" si="37"/>
        <v>3.6659936023363802</v>
      </c>
      <c r="Y56" s="3">
        <f t="shared" si="38"/>
        <v>-21.977713000000005</v>
      </c>
    </row>
    <row r="57" spans="1:25" x14ac:dyDescent="0.25">
      <c r="A57">
        <f t="shared" si="14"/>
        <v>56</v>
      </c>
      <c r="B57">
        <f t="shared" si="25"/>
        <v>-3.4769065000000001</v>
      </c>
      <c r="C57">
        <f t="shared" si="26"/>
        <v>3.4734434999999992</v>
      </c>
      <c r="D57">
        <f t="shared" si="27"/>
        <v>1.3527655507249865</v>
      </c>
      <c r="E57">
        <f t="shared" si="28"/>
        <v>6.1418622248527903</v>
      </c>
      <c r="F57" s="3">
        <f t="shared" si="15"/>
        <v>0</v>
      </c>
      <c r="G57" s="3">
        <f t="shared" si="16"/>
        <v>1.3527655507249865</v>
      </c>
      <c r="H57">
        <f t="shared" si="17"/>
        <v>17.837706499999999</v>
      </c>
      <c r="I57">
        <f t="shared" si="18"/>
        <v>23.527756499999999</v>
      </c>
      <c r="J57">
        <f t="shared" si="19"/>
        <v>20.560011184810612</v>
      </c>
      <c r="K57">
        <f t="shared" si="20"/>
        <v>13.898365488885664</v>
      </c>
      <c r="L57" s="3">
        <f t="shared" si="29"/>
        <v>17.837706499999999</v>
      </c>
      <c r="M57" s="3">
        <f t="shared" si="30"/>
        <v>23.527756499999999</v>
      </c>
      <c r="N57">
        <f t="shared" si="21"/>
        <v>-5.4366934999999987</v>
      </c>
      <c r="O57">
        <f t="shared" si="31"/>
        <v>-10.873386999999996</v>
      </c>
      <c r="P57">
        <f t="shared" si="22"/>
        <v>-12.229615550724986</v>
      </c>
      <c r="Q57">
        <f t="shared" si="23"/>
        <v>-17.018712224852788</v>
      </c>
      <c r="R57">
        <f t="shared" si="24"/>
        <v>-11.890903399310394</v>
      </c>
      <c r="S57" s="3">
        <f t="shared" si="32"/>
        <v>-12.229615550724986</v>
      </c>
      <c r="T57">
        <f t="shared" si="33"/>
        <v>5.9664065000000006</v>
      </c>
      <c r="U57">
        <f t="shared" si="34"/>
        <v>-11.932813000000001</v>
      </c>
      <c r="V57">
        <f t="shared" si="35"/>
        <v>14.869961184810615</v>
      </c>
      <c r="W57">
        <f t="shared" si="36"/>
        <v>19.588415488885662</v>
      </c>
      <c r="X57">
        <f t="shared" si="37"/>
        <v>8.1063194195282797</v>
      </c>
      <c r="Y57" s="3">
        <f t="shared" si="38"/>
        <v>-11.932813000000001</v>
      </c>
    </row>
    <row r="58" spans="1:25" x14ac:dyDescent="0.25">
      <c r="A58">
        <f t="shared" si="14"/>
        <v>57</v>
      </c>
      <c r="B58">
        <f t="shared" si="25"/>
        <v>-9.1773469999999406</v>
      </c>
      <c r="C58">
        <f t="shared" si="26"/>
        <v>-4.739576999999942</v>
      </c>
      <c r="D58">
        <f t="shared" si="27"/>
        <v>-5.19920214662777</v>
      </c>
      <c r="E58">
        <f t="shared" si="28"/>
        <v>-9.6163841945024569</v>
      </c>
      <c r="F58" s="3">
        <f t="shared" si="15"/>
        <v>0</v>
      </c>
      <c r="G58" s="3">
        <f t="shared" si="16"/>
        <v>0</v>
      </c>
      <c r="H58">
        <f t="shared" si="17"/>
        <v>12.195152999999941</v>
      </c>
      <c r="I58">
        <f t="shared" si="18"/>
        <v>15.442922999999942</v>
      </c>
      <c r="J58">
        <f t="shared" si="19"/>
        <v>14.979055834844818</v>
      </c>
      <c r="K58">
        <f t="shared" si="20"/>
        <v>11.726945614805398</v>
      </c>
      <c r="L58" s="3">
        <f t="shared" si="29"/>
        <v>12.195152999999941</v>
      </c>
      <c r="M58" s="3">
        <f t="shared" si="30"/>
        <v>15.442922999999942</v>
      </c>
      <c r="N58">
        <f t="shared" si="21"/>
        <v>0.48385800000005835</v>
      </c>
      <c r="O58">
        <f t="shared" si="31"/>
        <v>-0.96771600000011671</v>
      </c>
      <c r="P58">
        <f t="shared" si="22"/>
        <v>-9.6854378533722301</v>
      </c>
      <c r="Q58">
        <f t="shared" si="23"/>
        <v>-5.2682558054975432</v>
      </c>
      <c r="R58">
        <f t="shared" si="24"/>
        <v>-9.7133482269027507</v>
      </c>
      <c r="S58" s="3">
        <f t="shared" si="32"/>
        <v>-9.7133482269027507</v>
      </c>
      <c r="T58">
        <f t="shared" si="33"/>
        <v>0.48385799999994233</v>
      </c>
      <c r="U58">
        <f t="shared" si="34"/>
        <v>-0.96771599999988467</v>
      </c>
      <c r="V58">
        <f t="shared" si="35"/>
        <v>11.731285834844815</v>
      </c>
      <c r="W58">
        <f t="shared" si="36"/>
        <v>14.974715614805399</v>
      </c>
      <c r="X58">
        <f t="shared" si="37"/>
        <v>11.64074172806769</v>
      </c>
      <c r="Y58" s="3">
        <f t="shared" si="38"/>
        <v>-0.96771599999988467</v>
      </c>
    </row>
    <row r="59" spans="1:25" x14ac:dyDescent="0.25">
      <c r="A59">
        <f t="shared" si="14"/>
        <v>58</v>
      </c>
      <c r="B59">
        <f t="shared" si="25"/>
        <v>-3.576335000000002</v>
      </c>
      <c r="C59">
        <f t="shared" si="26"/>
        <v>-1.5453750000000017</v>
      </c>
      <c r="D59">
        <f t="shared" si="27"/>
        <v>-3.8234559169011857</v>
      </c>
      <c r="E59">
        <f t="shared" si="28"/>
        <v>-4.8163494176827024</v>
      </c>
      <c r="F59" s="3">
        <f t="shared" si="15"/>
        <v>0</v>
      </c>
      <c r="G59" s="3">
        <f t="shared" si="16"/>
        <v>0</v>
      </c>
      <c r="H59">
        <f t="shared" si="17"/>
        <v>16.060684999999999</v>
      </c>
      <c r="I59">
        <f t="shared" si="18"/>
        <v>16.831344999999999</v>
      </c>
      <c r="J59">
        <f t="shared" si="19"/>
        <v>14.108583069925434</v>
      </c>
      <c r="K59">
        <f t="shared" si="20"/>
        <v>13.179570183981863</v>
      </c>
      <c r="L59" s="3">
        <f t="shared" si="29"/>
        <v>16.060684999999999</v>
      </c>
      <c r="M59" s="3">
        <f t="shared" si="30"/>
        <v>16.831344999999999</v>
      </c>
      <c r="N59">
        <f t="shared" si="21"/>
        <v>6.2754899999999978</v>
      </c>
      <c r="O59">
        <f t="shared" si="31"/>
        <v>-12.550979999999996</v>
      </c>
      <c r="P59">
        <f t="shared" si="22"/>
        <v>-13.849234083098814</v>
      </c>
      <c r="Q59">
        <f t="shared" si="23"/>
        <v>-12.856340582317298</v>
      </c>
      <c r="R59">
        <f t="shared" si="24"/>
        <v>-15.193464974524627</v>
      </c>
      <c r="S59" s="3">
        <f t="shared" si="32"/>
        <v>-15.193464974524627</v>
      </c>
      <c r="T59">
        <f t="shared" si="33"/>
        <v>-5.1276099999999989</v>
      </c>
      <c r="U59">
        <f t="shared" si="34"/>
        <v>-10.255219999999996</v>
      </c>
      <c r="V59">
        <f t="shared" si="35"/>
        <v>13.337923069925431</v>
      </c>
      <c r="W59">
        <f t="shared" si="36"/>
        <v>13.950230183981867</v>
      </c>
      <c r="X59">
        <f t="shared" si="37"/>
        <v>6.1763369801270622</v>
      </c>
      <c r="Y59" s="3">
        <f t="shared" si="38"/>
        <v>-10.255219999999996</v>
      </c>
    </row>
    <row r="60" spans="1:25" x14ac:dyDescent="0.25">
      <c r="A60">
        <f t="shared" si="14"/>
        <v>59</v>
      </c>
      <c r="B60">
        <f t="shared" si="25"/>
        <v>2.2481355000000036</v>
      </c>
      <c r="C60">
        <f t="shared" si="26"/>
        <v>1.8802050000000019</v>
      </c>
      <c r="D60">
        <f t="shared" si="27"/>
        <v>4.6677350550609891</v>
      </c>
      <c r="E60">
        <f t="shared" si="28"/>
        <v>4.4913724706369145</v>
      </c>
      <c r="F60" s="3">
        <f t="shared" si="15"/>
        <v>2.2481355000000036</v>
      </c>
      <c r="G60" s="3">
        <f t="shared" si="16"/>
        <v>1.8802050000000019</v>
      </c>
      <c r="H60">
        <f t="shared" si="17"/>
        <v>20.093715499999998</v>
      </c>
      <c r="I60">
        <f t="shared" si="18"/>
        <v>18.297784999999998</v>
      </c>
      <c r="J60">
        <f t="shared" si="19"/>
        <v>19.392169501916033</v>
      </c>
      <c r="K60">
        <f t="shared" si="20"/>
        <v>23.882964210451512</v>
      </c>
      <c r="L60" s="3">
        <f t="shared" si="29"/>
        <v>20.093715499999998</v>
      </c>
      <c r="M60" s="3">
        <f t="shared" si="30"/>
        <v>18.297784999999998</v>
      </c>
      <c r="N60">
        <f t="shared" si="21"/>
        <v>11.618110000000001</v>
      </c>
      <c r="O60">
        <f t="shared" si="31"/>
        <v>-23.236220000000003</v>
      </c>
      <c r="P60">
        <f t="shared" si="22"/>
        <v>-23.77561455506099</v>
      </c>
      <c r="Q60">
        <f t="shared" si="23"/>
        <v>-23.599251970636914</v>
      </c>
      <c r="R60">
        <f t="shared" si="24"/>
        <v>-21.17350614403156</v>
      </c>
      <c r="S60" s="3">
        <f t="shared" si="32"/>
        <v>-23.236220000000003</v>
      </c>
      <c r="T60">
        <f t="shared" si="33"/>
        <v>-10.542590000000001</v>
      </c>
      <c r="U60">
        <f t="shared" si="34"/>
        <v>-21.085179999999998</v>
      </c>
      <c r="V60">
        <f t="shared" si="35"/>
        <v>21.188100001916034</v>
      </c>
      <c r="W60">
        <f t="shared" si="36"/>
        <v>22.087033710451514</v>
      </c>
      <c r="X60">
        <f t="shared" si="37"/>
        <v>-1.9276027422566351</v>
      </c>
      <c r="Y60" s="3">
        <f t="shared" si="38"/>
        <v>-21.085179999999998</v>
      </c>
    </row>
    <row r="61" spans="1:25" x14ac:dyDescent="0.25">
      <c r="A61">
        <f t="shared" si="14"/>
        <v>60</v>
      </c>
      <c r="B61">
        <f t="shared" si="25"/>
        <v>8.1176645000000018</v>
      </c>
      <c r="C61">
        <f t="shared" si="26"/>
        <v>5.2659535000000002</v>
      </c>
      <c r="D61">
        <f t="shared" si="27"/>
        <v>21.596466140501839</v>
      </c>
      <c r="E61">
        <f t="shared" si="28"/>
        <v>15.933458373448472</v>
      </c>
      <c r="F61" s="3">
        <f t="shared" si="15"/>
        <v>8.1176645000000018</v>
      </c>
      <c r="G61" s="3">
        <f t="shared" si="16"/>
        <v>5.2659535000000002</v>
      </c>
      <c r="H61">
        <f t="shared" si="17"/>
        <v>23.005267499999995</v>
      </c>
      <c r="I61">
        <f t="shared" si="18"/>
        <v>18.4420565</v>
      </c>
      <c r="J61">
        <f t="shared" si="19"/>
        <v>34.348696093066096</v>
      </c>
      <c r="K61">
        <f t="shared" si="20"/>
        <v>86.165314415802214</v>
      </c>
      <c r="L61" s="3">
        <f t="shared" si="29"/>
        <v>23.005267499999995</v>
      </c>
      <c r="M61" s="3">
        <f t="shared" si="30"/>
        <v>18.4420565</v>
      </c>
      <c r="N61">
        <f t="shared" si="21"/>
        <v>16.1412485</v>
      </c>
      <c r="O61">
        <f t="shared" si="31"/>
        <v>-32.282496999999999</v>
      </c>
      <c r="P61">
        <f t="shared" si="22"/>
        <v>-40.495345140501847</v>
      </c>
      <c r="Q61">
        <f t="shared" si="23"/>
        <v>-34.832337373448468</v>
      </c>
      <c r="R61">
        <f t="shared" si="24"/>
        <v>-25.653542901473113</v>
      </c>
      <c r="S61" s="3">
        <f t="shared" si="32"/>
        <v>-32.282496999999999</v>
      </c>
      <c r="T61">
        <f t="shared" si="33"/>
        <v>-15.417151499999999</v>
      </c>
      <c r="U61">
        <f t="shared" si="34"/>
        <v>-30.834302999999995</v>
      </c>
      <c r="V61">
        <f t="shared" si="35"/>
        <v>38.911907093066091</v>
      </c>
      <c r="W61">
        <f t="shared" si="36"/>
        <v>81.602103415802219</v>
      </c>
      <c r="X61">
        <f t="shared" si="37"/>
        <v>-10.278555557979431</v>
      </c>
      <c r="Y61" s="3">
        <f t="shared" si="38"/>
        <v>-30.834302999999995</v>
      </c>
    </row>
    <row r="62" spans="1:25" x14ac:dyDescent="0.25">
      <c r="A62">
        <f t="shared" si="14"/>
        <v>61</v>
      </c>
      <c r="B62">
        <f t="shared" si="25"/>
        <v>14.175035650000002</v>
      </c>
      <c r="C62">
        <f t="shared" si="26"/>
        <v>8.1401839999999979</v>
      </c>
      <c r="D62">
        <f t="shared" si="27"/>
        <v>61.954459084034681</v>
      </c>
      <c r="E62">
        <f t="shared" si="28"/>
        <v>28.28274765862546</v>
      </c>
      <c r="F62" s="3">
        <f t="shared" si="15"/>
        <v>14.175035650000002</v>
      </c>
      <c r="G62" s="3">
        <f t="shared" si="16"/>
        <v>8.1401839999999979</v>
      </c>
      <c r="H62">
        <f t="shared" si="17"/>
        <v>24.060047649999998</v>
      </c>
      <c r="I62">
        <f t="shared" si="18"/>
        <v>16.396215999999999</v>
      </c>
      <c r="J62">
        <f t="shared" si="19"/>
        <v>70.499565285539248</v>
      </c>
      <c r="K62">
        <f t="shared" si="20"/>
        <v>140.48301541684972</v>
      </c>
      <c r="L62" s="3">
        <f t="shared" si="29"/>
        <v>24.060047649999998</v>
      </c>
      <c r="M62" s="3">
        <f t="shared" si="30"/>
        <v>16.396215999999999</v>
      </c>
      <c r="N62">
        <f t="shared" si="21"/>
        <v>19.244043999999999</v>
      </c>
      <c r="O62">
        <f t="shared" si="31"/>
        <v>-38.488087999999998</v>
      </c>
      <c r="P62">
        <f t="shared" si="22"/>
        <v>-78.127327434034683</v>
      </c>
      <c r="Q62">
        <f t="shared" si="23"/>
        <v>-44.455616008625455</v>
      </c>
      <c r="R62">
        <f t="shared" si="24"/>
        <v>-27.565604796032943</v>
      </c>
      <c r="S62" s="3">
        <f t="shared" si="32"/>
        <v>-38.488087999999998</v>
      </c>
      <c r="T62">
        <f t="shared" si="33"/>
        <v>-19.083856000000001</v>
      </c>
      <c r="U62">
        <f t="shared" si="34"/>
        <v>-38.167711999999995</v>
      </c>
      <c r="V62">
        <f t="shared" si="35"/>
        <v>78.163396935539254</v>
      </c>
      <c r="W62">
        <f t="shared" si="36"/>
        <v>-138.19446376684971</v>
      </c>
      <c r="X62">
        <f t="shared" si="37"/>
        <v>-18.320490773102875</v>
      </c>
      <c r="Y62" s="3">
        <f t="shared" si="38"/>
        <v>-38.167711999999995</v>
      </c>
    </row>
    <row r="63" spans="1:25" x14ac:dyDescent="0.25">
      <c r="A63">
        <f t="shared" si="14"/>
        <v>62</v>
      </c>
      <c r="B63">
        <f t="shared" si="25"/>
        <v>8.8820989999999966</v>
      </c>
      <c r="C63">
        <f t="shared" si="26"/>
        <v>28.319293999999999</v>
      </c>
      <c r="D63">
        <f t="shared" si="27"/>
        <v>46.645715321872359</v>
      </c>
      <c r="E63">
        <f t="shared" si="28"/>
        <v>18.447859444045694</v>
      </c>
      <c r="F63" s="3">
        <f t="shared" si="15"/>
        <v>8.8820989999999966</v>
      </c>
      <c r="G63" s="3">
        <f t="shared" si="16"/>
        <v>28.319293999999999</v>
      </c>
      <c r="H63">
        <f t="shared" si="17"/>
        <v>25.564511000000003</v>
      </c>
      <c r="I63">
        <f t="shared" si="18"/>
        <v>40.325006000000002</v>
      </c>
      <c r="J63">
        <f t="shared" si="19"/>
        <v>55.195065018311787</v>
      </c>
      <c r="K63">
        <f t="shared" si="20"/>
        <v>20.685082905266089</v>
      </c>
      <c r="L63" s="3">
        <f t="shared" si="29"/>
        <v>25.564511000000003</v>
      </c>
      <c r="M63" s="3">
        <f t="shared" si="30"/>
        <v>40.325006000000002</v>
      </c>
      <c r="N63">
        <f t="shared" si="21"/>
        <v>-17.235443999999998</v>
      </c>
      <c r="O63">
        <f t="shared" si="31"/>
        <v>-34.470887999999988</v>
      </c>
      <c r="P63">
        <f t="shared" si="22"/>
        <v>-43.915210321872365</v>
      </c>
      <c r="Q63">
        <f t="shared" si="23"/>
        <v>37.885054444045693</v>
      </c>
      <c r="R63">
        <f t="shared" si="24"/>
        <v>-18.421401265711427</v>
      </c>
      <c r="S63" s="3">
        <f t="shared" si="32"/>
        <v>-34.470887999999988</v>
      </c>
      <c r="T63">
        <f t="shared" si="33"/>
        <v>16.717155999999999</v>
      </c>
      <c r="U63">
        <f t="shared" si="34"/>
        <v>-33.434311999999998</v>
      </c>
      <c r="V63">
        <f t="shared" si="35"/>
        <v>40.434570018311796</v>
      </c>
      <c r="W63">
        <f t="shared" si="36"/>
        <v>35.445577905266084</v>
      </c>
      <c r="X63">
        <f t="shared" si="37"/>
        <v>-2.0461863214128222</v>
      </c>
      <c r="Y63" s="3">
        <f t="shared" si="38"/>
        <v>-33.434311999999998</v>
      </c>
    </row>
    <row r="64" spans="1:25" x14ac:dyDescent="0.25">
      <c r="A64">
        <f t="shared" si="14"/>
        <v>63</v>
      </c>
      <c r="B64">
        <f t="shared" si="25"/>
        <v>1.0835259999999973</v>
      </c>
      <c r="C64">
        <f t="shared" si="26"/>
        <v>17.850961000000002</v>
      </c>
      <c r="D64">
        <f t="shared" si="27"/>
        <v>19.022009077925997</v>
      </c>
      <c r="E64">
        <f t="shared" si="28"/>
        <v>49.263752001005223</v>
      </c>
      <c r="F64" s="3">
        <f t="shared" si="15"/>
        <v>1.0835259999999973</v>
      </c>
      <c r="G64" s="3">
        <f t="shared" si="16"/>
        <v>17.850961000000002</v>
      </c>
      <c r="H64">
        <f t="shared" si="17"/>
        <v>28.191104000000003</v>
      </c>
      <c r="I64">
        <f t="shared" si="18"/>
        <v>38.704339000000004</v>
      </c>
      <c r="J64">
        <f t="shared" si="19"/>
        <v>37.963367560367615</v>
      </c>
      <c r="K64">
        <f t="shared" si="20"/>
        <v>21.998942737873563</v>
      </c>
      <c r="L64" s="3">
        <f t="shared" si="29"/>
        <v>28.191104000000003</v>
      </c>
      <c r="M64" s="3">
        <f t="shared" si="30"/>
        <v>38.704339000000004</v>
      </c>
      <c r="N64">
        <f t="shared" si="21"/>
        <v>-14.497610999999999</v>
      </c>
      <c r="O64">
        <f t="shared" si="31"/>
        <v>-28.995221999999995</v>
      </c>
      <c r="P64">
        <f t="shared" si="22"/>
        <v>-29.082744077925994</v>
      </c>
      <c r="Q64">
        <f t="shared" si="23"/>
        <v>66.031187001005222</v>
      </c>
      <c r="R64">
        <f t="shared" si="24"/>
        <v>-21.777529761921485</v>
      </c>
      <c r="S64" s="3">
        <f t="shared" si="32"/>
        <v>-28.995221999999995</v>
      </c>
      <c r="T64">
        <f t="shared" si="33"/>
        <v>13.703889000000002</v>
      </c>
      <c r="U64">
        <f t="shared" si="34"/>
        <v>-27.407778000000004</v>
      </c>
      <c r="V64">
        <f t="shared" si="35"/>
        <v>27.45013256036761</v>
      </c>
      <c r="W64">
        <f t="shared" si="36"/>
        <v>32.512177737873557</v>
      </c>
      <c r="X64">
        <f t="shared" si="37"/>
        <v>5.0663462961016208</v>
      </c>
      <c r="Y64" s="3">
        <f t="shared" si="38"/>
        <v>-27.407778000000004</v>
      </c>
    </row>
    <row r="65" spans="1:25" x14ac:dyDescent="0.25">
      <c r="A65">
        <f t="shared" si="14"/>
        <v>64</v>
      </c>
      <c r="B65">
        <f t="shared" si="25"/>
        <v>-6.2107135000000007</v>
      </c>
      <c r="C65">
        <f t="shared" si="26"/>
        <v>7.3025715000000009</v>
      </c>
      <c r="D65">
        <f t="shared" si="27"/>
        <v>3.4372913795806244</v>
      </c>
      <c r="E65">
        <f t="shared" si="28"/>
        <v>19.275630807519441</v>
      </c>
      <c r="F65" s="3">
        <f t="shared" si="15"/>
        <v>0</v>
      </c>
      <c r="G65" s="3">
        <f t="shared" si="16"/>
        <v>3.4372913795806244</v>
      </c>
      <c r="H65">
        <f t="shared" si="17"/>
        <v>27.941543500000002</v>
      </c>
      <c r="I65">
        <f t="shared" si="18"/>
        <v>34.882928499999998</v>
      </c>
      <c r="J65">
        <f t="shared" si="19"/>
        <v>30.367715155919747</v>
      </c>
      <c r="K65">
        <f t="shared" si="20"/>
        <v>21.972123267073936</v>
      </c>
      <c r="L65" s="3">
        <f t="shared" si="29"/>
        <v>27.941543500000002</v>
      </c>
      <c r="M65" s="3">
        <f t="shared" si="30"/>
        <v>34.882928499999998</v>
      </c>
      <c r="N65">
        <f t="shared" si="21"/>
        <v>-10.2352715</v>
      </c>
      <c r="O65">
        <f t="shared" si="31"/>
        <v>-20.470542999999996</v>
      </c>
      <c r="P65">
        <f t="shared" si="22"/>
        <v>-22.815976379580626</v>
      </c>
      <c r="Q65">
        <f t="shared" si="23"/>
        <v>-38.654315807519438</v>
      </c>
      <c r="R65">
        <f t="shared" si="24"/>
        <v>-21.953640300996131</v>
      </c>
      <c r="S65" s="3">
        <f t="shared" si="32"/>
        <v>-22.815976379580626</v>
      </c>
      <c r="T65">
        <f t="shared" si="33"/>
        <v>9.7752285000000025</v>
      </c>
      <c r="U65">
        <f t="shared" si="34"/>
        <v>-19.550457000000005</v>
      </c>
      <c r="V65">
        <f t="shared" si="35"/>
        <v>23.426330155919747</v>
      </c>
      <c r="W65">
        <f t="shared" si="36"/>
        <v>28.913508267073933</v>
      </c>
      <c r="X65">
        <f t="shared" si="37"/>
        <v>11.263927019411382</v>
      </c>
      <c r="Y65" s="3">
        <f t="shared" si="38"/>
        <v>-19.550457000000005</v>
      </c>
    </row>
    <row r="66" spans="1:25" x14ac:dyDescent="0.25">
      <c r="A66">
        <f t="shared" si="14"/>
        <v>65</v>
      </c>
      <c r="B66">
        <f t="shared" ref="B66:B97" si="39">NxT+2*NxyT*cotø+NyT*(cotø)^2+ABS((NxyT+NyT*cotø)/sinø)</f>
        <v>-13.09834515</v>
      </c>
      <c r="C66">
        <f t="shared" ref="C66:C97" si="40">NyT/((sinø)^2)+ABS((NxyT+NyT*cotø)/sinø)</f>
        <v>-2.6291151499999987</v>
      </c>
      <c r="D66">
        <f t="shared" ref="D66:D97" si="41">(1/(sinø)^2)*(NyT+ABS((NxyT+NyT*cotø)^2/(NxT+2*NxyT*cotø+NyT*(cotø)^2)))</f>
        <v>-6.3528638565626716</v>
      </c>
      <c r="E66">
        <f t="shared" ref="E66:E97" si="42">NxT+2*NxyT*cotø+NyT*(cotø)^2+ABS((NxyT+NyT*cotø)^2/NyT)</f>
        <v>-14.844895632998018</v>
      </c>
      <c r="F66" s="3">
        <f t="shared" si="15"/>
        <v>0</v>
      </c>
      <c r="G66" s="3">
        <f t="shared" si="16"/>
        <v>0</v>
      </c>
      <c r="H66">
        <f t="shared" si="17"/>
        <v>25.142385150000003</v>
      </c>
      <c r="I66">
        <f t="shared" si="18"/>
        <v>29.040415150000001</v>
      </c>
      <c r="J66">
        <f t="shared" si="19"/>
        <v>25.218630146877604</v>
      </c>
      <c r="K66">
        <f t="shared" si="20"/>
        <v>21.104536480990763</v>
      </c>
      <c r="L66" s="3">
        <f t="shared" ref="L66:L97" si="43">IF(NøB1&lt;0,IF(_NxB3&lt;0,0,_NxB3),IF(_NxB1&lt;0,0,_NxB1))</f>
        <v>25.142385150000003</v>
      </c>
      <c r="M66" s="3">
        <f t="shared" ref="M66:M97" si="44">IF(_NxB1&lt;0,IF(NøB2&lt;0,0,NøB2),IF(NøB1&lt;0,0,NøB1))</f>
        <v>29.040415150000001</v>
      </c>
      <c r="N66">
        <f t="shared" si="21"/>
        <v>-5.2028848500000011</v>
      </c>
      <c r="O66">
        <f t="shared" ref="O66:O97" si="45">IF(FcTI&lt;0,-2*FcTI*(cotø-cscø),-2*FcTI*(cotø+cscø))</f>
        <v>-10.4057697</v>
      </c>
      <c r="P66">
        <f t="shared" si="22"/>
        <v>-19.780366143437327</v>
      </c>
      <c r="Q66">
        <f t="shared" si="23"/>
        <v>-11.288334367001983</v>
      </c>
      <c r="R66">
        <f t="shared" si="24"/>
        <v>-20.447076026289924</v>
      </c>
      <c r="S66" s="3">
        <f t="shared" ref="S66:S97" si="46">IF(AND(Nø_T=0,Nx_T=0),FcTP,IF(NøT1&lt;0,_FcT3,IF(_NxT1&lt;0,_FcT2,_FcT1)))</f>
        <v>-20.447076026289924</v>
      </c>
      <c r="T66">
        <f t="shared" ref="T66:T97" si="47">NxyB+NyB*cotø</f>
        <v>5.1462151500000015</v>
      </c>
      <c r="U66">
        <f t="shared" ref="U66:U97" si="48">IF(FcBI&lt;0,-2*FcBI*(cotø-cscø),-2*FcBI*(cotø+cscø))</f>
        <v>-10.292430300000003</v>
      </c>
      <c r="V66">
        <f t="shared" ref="V66:V97" si="49">((NxB+NxyB*cotø)^2+(NxyB+NyB*cotø)^2)/(NxB+2*NxyB*cotø+NyB*(cotø)^2)</f>
        <v>21.320600146877606</v>
      </c>
      <c r="W66">
        <f t="shared" ref="W66:W97" si="50">NyB+(NxyB^2/NyB)</f>
        <v>25.002566480990765</v>
      </c>
      <c r="X66">
        <f t="shared" ref="X66:X97" si="51">(NxB+NyB)/2-SQRT(((NxB-NyB)/2)^2+NxyB^2)</f>
        <v>16.442259428968306</v>
      </c>
      <c r="Y66" s="3">
        <f t="shared" ref="Y66:Y97" si="52">IF(AND(Nø_B=0,Nx_B=0),FcBP,IF(NøB1&lt;0,_FcB3,IF(_NxB1&lt;0,_FcB2,_FcB1)))</f>
        <v>-10.292430300000003</v>
      </c>
    </row>
    <row r="67" spans="1:25" x14ac:dyDescent="0.25">
      <c r="A67">
        <f t="shared" ref="A67:A130" si="53">Node</f>
        <v>66</v>
      </c>
      <c r="B67">
        <f t="shared" si="39"/>
        <v>-18.934439000000005</v>
      </c>
      <c r="C67">
        <f t="shared" si="40"/>
        <v>-11.350509000000008</v>
      </c>
      <c r="D67">
        <f t="shared" si="41"/>
        <v>-11.468179152894962</v>
      </c>
      <c r="E67">
        <f t="shared" si="42"/>
        <v>-19.051622566941944</v>
      </c>
      <c r="F67" s="3">
        <f t="shared" ref="F67:F130" si="54">IF(NøT1&lt;0,IF(_NxT3&lt;0,0,_NxT3),IF(_NxT1&lt;0,0,_NxT1))</f>
        <v>0</v>
      </c>
      <c r="G67" s="3">
        <f t="shared" ref="G67:G130" si="55">IF(_NxT1&lt;0,IF(NøT2&lt;0,0,NøT2),IF(NøT1&lt;0,0,NøT1))</f>
        <v>0</v>
      </c>
      <c r="H67">
        <f t="shared" ref="H67:H130" si="56">NxB+2*NxyB*cotø+NyB*(cotø)^2+ABS((NxyB+NyB*cotø)/sinø)</f>
        <v>20.543961000000003</v>
      </c>
      <c r="I67">
        <f t="shared" ref="I67:I130" si="57">NyB/((sinø)^2)+ABS((NxyB+NyB*cotø)/sinø)</f>
        <v>21.584891000000006</v>
      </c>
      <c r="J67">
        <f t="shared" ref="J67:J130" si="58">(1/(sinø)^2)*(NyB+ABS((NxyB+NyB*cotø)^2/(NxB+2*NxyB*cotø+NyB*(cotø)^2)))</f>
        <v>21.467171394119326</v>
      </c>
      <c r="K67">
        <f t="shared" ref="K67:K130" si="59">NxB+2*NxyB*cotø+NyB*(cotø)^2+ABS((NxyB+NyB*cotø)^2/NyB)</f>
        <v>20.426208110224422</v>
      </c>
      <c r="L67" s="3">
        <f t="shared" si="43"/>
        <v>20.543961000000003</v>
      </c>
      <c r="M67" s="3">
        <f t="shared" si="44"/>
        <v>21.584891000000006</v>
      </c>
      <c r="N67">
        <f t="shared" ref="N67:N130" si="60">(NxyT+NyT*cotø)</f>
        <v>0.11840599999999225</v>
      </c>
      <c r="O67">
        <f t="shared" si="45"/>
        <v>-0.23681199999998451</v>
      </c>
      <c r="P67">
        <f t="shared" ref="P67:P130" si="61">((NxT+NxyT*cotø)^2+(NxyT+NyT*cotø)^2)/(NxT+2*NxyT*cotø+NyT*(cotø)^2)</f>
        <v>-19.053580847105035</v>
      </c>
      <c r="Q67">
        <f t="shared" ref="Q67:Q130" si="62">NyT+(NxyT^2/NyT)</f>
        <v>-11.470137433058055</v>
      </c>
      <c r="R67">
        <f t="shared" ref="R67:R130" si="63">(NxT+NyT)/2-SQRT(((NxT-NyT)/2)^2+NxyT^2)</f>
        <v>-19.054693192826051</v>
      </c>
      <c r="S67" s="3">
        <f t="shared" si="46"/>
        <v>-19.054693192826051</v>
      </c>
      <c r="T67">
        <f t="shared" si="47"/>
        <v>0.11840600000000834</v>
      </c>
      <c r="U67">
        <f t="shared" si="48"/>
        <v>-0.23681200000001668</v>
      </c>
      <c r="V67">
        <f t="shared" si="49"/>
        <v>20.426241394119323</v>
      </c>
      <c r="W67">
        <f t="shared" si="50"/>
        <v>21.467138110224425</v>
      </c>
      <c r="X67">
        <f t="shared" si="51"/>
        <v>20.412256197311013</v>
      </c>
      <c r="Y67" s="3">
        <f t="shared" si="52"/>
        <v>-0.23681200000001668</v>
      </c>
    </row>
    <row r="68" spans="1:25" x14ac:dyDescent="0.25">
      <c r="A68">
        <f t="shared" si="53"/>
        <v>67</v>
      </c>
      <c r="B68">
        <f t="shared" si="39"/>
        <v>-13.309036500000001</v>
      </c>
      <c r="C68">
        <f t="shared" si="40"/>
        <v>-8.5148435000000013</v>
      </c>
      <c r="D68">
        <f t="shared" si="41"/>
        <v>-12.341990236933569</v>
      </c>
      <c r="E68">
        <f t="shared" si="42"/>
        <v>-16.602884140680185</v>
      </c>
      <c r="F68" s="3">
        <f t="shared" si="54"/>
        <v>0</v>
      </c>
      <c r="G68" s="3">
        <f t="shared" si="55"/>
        <v>0</v>
      </c>
      <c r="H68">
        <f t="shared" si="56"/>
        <v>24.593690499999997</v>
      </c>
      <c r="I68">
        <f t="shared" si="57"/>
        <v>22.8166835</v>
      </c>
      <c r="J68">
        <f t="shared" si="58"/>
        <v>19.1023192988105</v>
      </c>
      <c r="K68">
        <f t="shared" si="59"/>
        <v>21.005119948730105</v>
      </c>
      <c r="L68" s="3">
        <f t="shared" si="43"/>
        <v>24.593690499999997</v>
      </c>
      <c r="M68" s="3">
        <f t="shared" si="44"/>
        <v>22.8166835</v>
      </c>
      <c r="N68">
        <f t="shared" si="60"/>
        <v>5.3718864999999996</v>
      </c>
      <c r="O68">
        <f t="shared" si="45"/>
        <v>-10.743772999999999</v>
      </c>
      <c r="P68">
        <f t="shared" si="61"/>
        <v>-20.225662763066431</v>
      </c>
      <c r="Q68">
        <f t="shared" si="62"/>
        <v>-15.964768859319815</v>
      </c>
      <c r="R68">
        <f t="shared" si="63"/>
        <v>-22.166278046693307</v>
      </c>
      <c r="S68" s="3">
        <f t="shared" si="46"/>
        <v>-22.166278046693307</v>
      </c>
      <c r="T68">
        <f t="shared" si="47"/>
        <v>-4.9772134999999986</v>
      </c>
      <c r="U68">
        <f t="shared" si="48"/>
        <v>-9.9544269999999955</v>
      </c>
      <c r="V68">
        <f t="shared" si="49"/>
        <v>20.879326298810497</v>
      </c>
      <c r="W68">
        <f t="shared" si="50"/>
        <v>19.228112948730107</v>
      </c>
      <c r="X68">
        <f t="shared" si="51"/>
        <v>13.672076676082952</v>
      </c>
      <c r="Y68" s="3">
        <f t="shared" si="52"/>
        <v>-9.9544269999999955</v>
      </c>
    </row>
    <row r="69" spans="1:25" x14ac:dyDescent="0.25">
      <c r="A69">
        <f t="shared" si="53"/>
        <v>68</v>
      </c>
      <c r="B69">
        <f t="shared" si="39"/>
        <v>-6.8213999999999988</v>
      </c>
      <c r="C69">
        <f t="shared" si="40"/>
        <v>-4.8512635</v>
      </c>
      <c r="D69">
        <f t="shared" si="41"/>
        <v>-8.9417424988107399</v>
      </c>
      <c r="E69">
        <f t="shared" si="42"/>
        <v>-10.110824556126424</v>
      </c>
      <c r="F69" s="3">
        <f t="shared" si="54"/>
        <v>0</v>
      </c>
      <c r="G69" s="3">
        <f t="shared" si="55"/>
        <v>0</v>
      </c>
      <c r="H69">
        <f t="shared" si="56"/>
        <v>27.366686999999999</v>
      </c>
      <c r="I69">
        <f t="shared" si="57"/>
        <v>22.764923500000002</v>
      </c>
      <c r="J69">
        <f t="shared" si="58"/>
        <v>18.429168807874309</v>
      </c>
      <c r="K69">
        <f t="shared" si="59"/>
        <v>24.966951313853784</v>
      </c>
      <c r="L69" s="3">
        <f t="shared" si="43"/>
        <v>27.366686999999999</v>
      </c>
      <c r="M69" s="3">
        <f t="shared" si="44"/>
        <v>22.764923500000002</v>
      </c>
      <c r="N69">
        <f t="shared" si="60"/>
        <v>10.217356499999999</v>
      </c>
      <c r="O69">
        <f t="shared" si="45"/>
        <v>-20.434712999999999</v>
      </c>
      <c r="P69">
        <f t="shared" si="61"/>
        <v>-23.165634001189257</v>
      </c>
      <c r="Q69">
        <f t="shared" si="62"/>
        <v>-21.996551943873577</v>
      </c>
      <c r="R69">
        <f t="shared" si="63"/>
        <v>-26.318420750423492</v>
      </c>
      <c r="S69" s="3">
        <f t="shared" si="46"/>
        <v>-26.318420750423492</v>
      </c>
      <c r="T69">
        <f t="shared" si="47"/>
        <v>-9.7931435000000011</v>
      </c>
      <c r="U69">
        <f t="shared" si="48"/>
        <v>-19.586286999999999</v>
      </c>
      <c r="V69">
        <f t="shared" si="49"/>
        <v>23.030932307874306</v>
      </c>
      <c r="W69">
        <f t="shared" si="50"/>
        <v>20.365187813853787</v>
      </c>
      <c r="X69">
        <f t="shared" si="51"/>
        <v>5.212854771778435</v>
      </c>
      <c r="Y69" s="3">
        <f t="shared" si="52"/>
        <v>-19.586286999999999</v>
      </c>
    </row>
    <row r="70" spans="1:25" x14ac:dyDescent="0.25">
      <c r="A70">
        <f t="shared" si="53"/>
        <v>69</v>
      </c>
      <c r="B70">
        <f t="shared" si="39"/>
        <v>0.50896349999999835</v>
      </c>
      <c r="C70">
        <f t="shared" si="40"/>
        <v>-0.61689400000000383</v>
      </c>
      <c r="D70">
        <f t="shared" si="41"/>
        <v>-8.9129353300055669E-2</v>
      </c>
      <c r="E70">
        <f t="shared" si="42"/>
        <v>-8.2396441250057961E-2</v>
      </c>
      <c r="F70" s="3">
        <f t="shared" si="54"/>
        <v>0</v>
      </c>
      <c r="G70" s="3">
        <f t="shared" si="55"/>
        <v>0</v>
      </c>
      <c r="H70">
        <f t="shared" si="56"/>
        <v>28.037661499999999</v>
      </c>
      <c r="I70">
        <f t="shared" si="57"/>
        <v>20.657603999999999</v>
      </c>
      <c r="J70">
        <f t="shared" si="58"/>
        <v>20.451926355922105</v>
      </c>
      <c r="K70">
        <f t="shared" si="59"/>
        <v>42.835572066642179</v>
      </c>
      <c r="L70" s="3">
        <f t="shared" si="43"/>
        <v>28.037661499999999</v>
      </c>
      <c r="M70" s="3">
        <f t="shared" si="44"/>
        <v>20.657603999999999</v>
      </c>
      <c r="N70">
        <f t="shared" si="60"/>
        <v>14.287050999999996</v>
      </c>
      <c r="O70">
        <f t="shared" si="45"/>
        <v>-28.574101999999993</v>
      </c>
      <c r="P70">
        <f t="shared" si="61"/>
        <v>-28.592903146699943</v>
      </c>
      <c r="Q70">
        <f t="shared" si="62"/>
        <v>-28.599636058749944</v>
      </c>
      <c r="R70">
        <f t="shared" si="63"/>
        <v>-28.639153018620501</v>
      </c>
      <c r="S70" s="3">
        <f t="shared" si="46"/>
        <v>-28.639153018620501</v>
      </c>
      <c r="T70">
        <f t="shared" si="47"/>
        <v>-13.914448999999999</v>
      </c>
      <c r="U70">
        <f t="shared" si="48"/>
        <v>-27.828897999999995</v>
      </c>
      <c r="V70">
        <f t="shared" si="49"/>
        <v>27.831983855922104</v>
      </c>
      <c r="W70">
        <f t="shared" si="50"/>
        <v>35.455514566642179</v>
      </c>
      <c r="X70">
        <f t="shared" si="51"/>
        <v>-3.9622392430706661</v>
      </c>
      <c r="Y70" s="3">
        <f t="shared" si="52"/>
        <v>-27.828897999999995</v>
      </c>
    </row>
    <row r="71" spans="1:25" x14ac:dyDescent="0.25">
      <c r="A71">
        <f t="shared" si="53"/>
        <v>70</v>
      </c>
      <c r="B71">
        <f t="shared" si="39"/>
        <v>8.607994500000002</v>
      </c>
      <c r="C71">
        <f t="shared" si="40"/>
        <v>3.7604030000000019</v>
      </c>
      <c r="D71">
        <f t="shared" si="41"/>
        <v>21.058198126100187</v>
      </c>
      <c r="E71">
        <f t="shared" si="42"/>
        <v>13.425676490501294</v>
      </c>
      <c r="F71" s="3">
        <f t="shared" si="54"/>
        <v>8.607994500000002</v>
      </c>
      <c r="G71" s="3">
        <f t="shared" si="55"/>
        <v>3.7604030000000019</v>
      </c>
      <c r="H71">
        <f t="shared" si="56"/>
        <v>25.491388499999992</v>
      </c>
      <c r="I71">
        <f t="shared" si="57"/>
        <v>15.967096999999997</v>
      </c>
      <c r="J71">
        <f t="shared" si="58"/>
        <v>31.757437062631396</v>
      </c>
      <c r="K71">
        <f t="shared" si="59"/>
        <v>341.20357586201158</v>
      </c>
      <c r="L71" s="3">
        <f t="shared" si="43"/>
        <v>25.491388499999992</v>
      </c>
      <c r="M71" s="3">
        <f t="shared" si="44"/>
        <v>15.967096999999997</v>
      </c>
      <c r="N71">
        <f t="shared" si="60"/>
        <v>17.134952999999999</v>
      </c>
      <c r="O71">
        <f t="shared" si="45"/>
        <v>-34.269905999999999</v>
      </c>
      <c r="P71">
        <f t="shared" si="61"/>
        <v>-42.959706626100193</v>
      </c>
      <c r="Q71">
        <f t="shared" si="62"/>
        <v>-35.327184990501287</v>
      </c>
      <c r="R71">
        <f t="shared" si="63"/>
        <v>-28.256285162108043</v>
      </c>
      <c r="S71" s="3">
        <f t="shared" si="46"/>
        <v>-34.269905999999999</v>
      </c>
      <c r="T71">
        <f t="shared" si="47"/>
        <v>-16.817646999999997</v>
      </c>
      <c r="U71">
        <f t="shared" si="48"/>
        <v>-33.635293999999988</v>
      </c>
      <c r="V71">
        <f t="shared" si="49"/>
        <v>41.281728562631386</v>
      </c>
      <c r="W71">
        <f t="shared" si="50"/>
        <v>-333.38038436201157</v>
      </c>
      <c r="X71">
        <f t="shared" si="51"/>
        <v>-13.567285300022967</v>
      </c>
      <c r="Y71" s="3">
        <f t="shared" si="52"/>
        <v>-33.635293999999988</v>
      </c>
    </row>
    <row r="72" spans="1:25" x14ac:dyDescent="0.25">
      <c r="A72">
        <f t="shared" si="53"/>
        <v>71</v>
      </c>
      <c r="B72">
        <f t="shared" si="39"/>
        <v>2.9198697499999984</v>
      </c>
      <c r="C72">
        <f t="shared" si="40"/>
        <v>23.730085250000002</v>
      </c>
      <c r="D72">
        <f t="shared" si="41"/>
        <v>27.408294124101282</v>
      </c>
      <c r="E72">
        <f t="shared" si="42"/>
        <v>9.7210552609370655</v>
      </c>
      <c r="F72" s="3">
        <f t="shared" si="54"/>
        <v>2.9198697499999984</v>
      </c>
      <c r="G72" s="3">
        <f t="shared" si="55"/>
        <v>23.730085250000002</v>
      </c>
      <c r="H72">
        <f t="shared" si="56"/>
        <v>25.518699250000004</v>
      </c>
      <c r="I72">
        <f t="shared" si="57"/>
        <v>38.468014750000002</v>
      </c>
      <c r="J72">
        <f t="shared" si="58"/>
        <v>42.005419583760528</v>
      </c>
      <c r="K72">
        <f t="shared" si="59"/>
        <v>19.614732852494427</v>
      </c>
      <c r="L72" s="3">
        <f t="shared" si="43"/>
        <v>25.518699250000004</v>
      </c>
      <c r="M72" s="3">
        <f t="shared" si="44"/>
        <v>38.468014750000002</v>
      </c>
      <c r="N72">
        <f t="shared" si="60"/>
        <v>-14.16238525</v>
      </c>
      <c r="O72">
        <f t="shared" si="45"/>
        <v>-28.324770499999996</v>
      </c>
      <c r="P72">
        <f t="shared" si="61"/>
        <v>-29.083109624101279</v>
      </c>
      <c r="Q72">
        <f t="shared" si="62"/>
        <v>30.531270760937069</v>
      </c>
      <c r="R72">
        <f t="shared" si="63"/>
        <v>-18.411235541876408</v>
      </c>
      <c r="S72" s="3">
        <f t="shared" si="46"/>
        <v>-28.324770499999996</v>
      </c>
      <c r="T72">
        <f t="shared" si="47"/>
        <v>14.174814750000001</v>
      </c>
      <c r="U72">
        <f t="shared" si="48"/>
        <v>-28.349629500000002</v>
      </c>
      <c r="V72">
        <f t="shared" si="49"/>
        <v>29.056104083760527</v>
      </c>
      <c r="W72">
        <f t="shared" si="50"/>
        <v>32.564048352494424</v>
      </c>
      <c r="X72">
        <f t="shared" si="51"/>
        <v>2.2350071511704463</v>
      </c>
      <c r="Y72" s="3">
        <f t="shared" si="52"/>
        <v>-28.349629500000002</v>
      </c>
    </row>
    <row r="73" spans="1:25" x14ac:dyDescent="0.25">
      <c r="A73">
        <f t="shared" si="53"/>
        <v>72</v>
      </c>
      <c r="B73">
        <f t="shared" si="39"/>
        <v>-6.6783875000000013</v>
      </c>
      <c r="C73">
        <f t="shared" si="40"/>
        <v>13.192869999999999</v>
      </c>
      <c r="D73">
        <f t="shared" si="41"/>
        <v>8.9045580686150139</v>
      </c>
      <c r="E73">
        <f t="shared" si="42"/>
        <v>99.960744698363868</v>
      </c>
      <c r="F73" s="3">
        <f t="shared" si="54"/>
        <v>0</v>
      </c>
      <c r="G73" s="3">
        <f t="shared" si="55"/>
        <v>8.9045580686150139</v>
      </c>
      <c r="H73">
        <f t="shared" si="56"/>
        <v>30.825172500000001</v>
      </c>
      <c r="I73">
        <f t="shared" si="57"/>
        <v>39.121630000000003</v>
      </c>
      <c r="J73">
        <f t="shared" si="58"/>
        <v>34.63768783786756</v>
      </c>
      <c r="K73">
        <f t="shared" si="59"/>
        <v>24.121287461479767</v>
      </c>
      <c r="L73" s="3">
        <f t="shared" si="43"/>
        <v>30.825172500000001</v>
      </c>
      <c r="M73" s="3">
        <f t="shared" si="44"/>
        <v>39.121630000000003</v>
      </c>
      <c r="N73">
        <f t="shared" si="60"/>
        <v>-11.982469999999998</v>
      </c>
      <c r="O73">
        <f t="shared" si="45"/>
        <v>-23.964939999999991</v>
      </c>
      <c r="P73">
        <f t="shared" si="61"/>
        <v>-26.355015568615009</v>
      </c>
      <c r="Q73">
        <f t="shared" si="62"/>
        <v>119.83200219836387</v>
      </c>
      <c r="R73">
        <f t="shared" si="63"/>
        <v>-24.291098656906151</v>
      </c>
      <c r="S73" s="3">
        <f t="shared" si="46"/>
        <v>-26.355015568615009</v>
      </c>
      <c r="T73">
        <f t="shared" si="47"/>
        <v>11.795730000000001</v>
      </c>
      <c r="U73">
        <f t="shared" si="48"/>
        <v>-23.591460000000001</v>
      </c>
      <c r="V73">
        <f t="shared" si="49"/>
        <v>26.341230337867554</v>
      </c>
      <c r="W73">
        <f t="shared" si="50"/>
        <v>32.417744961479769</v>
      </c>
      <c r="X73">
        <f t="shared" si="51"/>
        <v>10.673789932775874</v>
      </c>
      <c r="Y73" s="3">
        <f t="shared" si="52"/>
        <v>-23.591460000000001</v>
      </c>
    </row>
    <row r="74" spans="1:25" x14ac:dyDescent="0.25">
      <c r="A74">
        <f t="shared" si="53"/>
        <v>73</v>
      </c>
      <c r="B74">
        <f t="shared" si="39"/>
        <v>-14.698776000000001</v>
      </c>
      <c r="C74">
        <f t="shared" si="40"/>
        <v>2.7534900000000002</v>
      </c>
      <c r="D74">
        <f t="shared" si="41"/>
        <v>-2.6901447736604212</v>
      </c>
      <c r="E74">
        <f t="shared" si="42"/>
        <v>-10.658495178608099</v>
      </c>
      <c r="F74" s="3">
        <f t="shared" si="54"/>
        <v>0</v>
      </c>
      <c r="G74" s="3">
        <f t="shared" si="55"/>
        <v>0</v>
      </c>
      <c r="H74">
        <f t="shared" si="56"/>
        <v>32.387943999999997</v>
      </c>
      <c r="I74">
        <f t="shared" si="57"/>
        <v>36.725009999999997</v>
      </c>
      <c r="J74">
        <f t="shared" si="58"/>
        <v>31.271293638785174</v>
      </c>
      <c r="K74">
        <f t="shared" si="59"/>
        <v>26.487631746640869</v>
      </c>
      <c r="L74" s="3">
        <f t="shared" si="43"/>
        <v>32.387943999999997</v>
      </c>
      <c r="M74" s="3">
        <f t="shared" si="44"/>
        <v>36.725009999999997</v>
      </c>
      <c r="N74">
        <f t="shared" si="60"/>
        <v>-8.6454399999999989</v>
      </c>
      <c r="O74">
        <f t="shared" si="45"/>
        <v>-17.290879999999994</v>
      </c>
      <c r="P74">
        <f t="shared" si="61"/>
        <v>-26.546021226339576</v>
      </c>
      <c r="Q74">
        <f t="shared" si="62"/>
        <v>-18.577670821391898</v>
      </c>
      <c r="R74">
        <f t="shared" si="63"/>
        <v>-26.901772589341185</v>
      </c>
      <c r="S74" s="3">
        <f t="shared" si="46"/>
        <v>-26.901772589341185</v>
      </c>
      <c r="T74">
        <f t="shared" si="47"/>
        <v>8.3731600000000004</v>
      </c>
      <c r="U74">
        <f t="shared" si="48"/>
        <v>-16.746320000000001</v>
      </c>
      <c r="V74">
        <f t="shared" si="49"/>
        <v>26.93422763878517</v>
      </c>
      <c r="W74">
        <f t="shared" si="50"/>
        <v>30.824697746640869</v>
      </c>
      <c r="X74">
        <f t="shared" si="51"/>
        <v>17.533904085952649</v>
      </c>
      <c r="Y74" s="3">
        <f t="shared" si="52"/>
        <v>-16.746320000000001</v>
      </c>
    </row>
    <row r="75" spans="1:25" x14ac:dyDescent="0.25">
      <c r="A75">
        <f t="shared" si="53"/>
        <v>74</v>
      </c>
      <c r="B75">
        <f t="shared" si="39"/>
        <v>-21.409570999999996</v>
      </c>
      <c r="C75">
        <f t="shared" si="40"/>
        <v>-6.8522914999999989</v>
      </c>
      <c r="D75">
        <f t="shared" si="41"/>
        <v>-10.58021870661798</v>
      </c>
      <c r="E75">
        <f t="shared" si="42"/>
        <v>-24.130851361627254</v>
      </c>
      <c r="F75" s="3">
        <f t="shared" si="54"/>
        <v>0</v>
      </c>
      <c r="G75" s="3">
        <f t="shared" si="55"/>
        <v>0</v>
      </c>
      <c r="H75">
        <f t="shared" si="56"/>
        <v>31.147142000000002</v>
      </c>
      <c r="I75">
        <f t="shared" si="57"/>
        <v>32.017221500000005</v>
      </c>
      <c r="J75">
        <f t="shared" si="58"/>
        <v>28.384458661153786</v>
      </c>
      <c r="K75">
        <f t="shared" si="59"/>
        <v>27.492374136724145</v>
      </c>
      <c r="L75" s="3">
        <f t="shared" si="43"/>
        <v>31.147142000000002</v>
      </c>
      <c r="M75" s="3">
        <f t="shared" si="44"/>
        <v>32.017221500000005</v>
      </c>
      <c r="N75">
        <f t="shared" si="60"/>
        <v>-4.5139085000000003</v>
      </c>
      <c r="O75">
        <f t="shared" si="45"/>
        <v>-9.0278169999999989</v>
      </c>
      <c r="P75">
        <f t="shared" si="61"/>
        <v>-26.709460793382014</v>
      </c>
      <c r="Q75">
        <f t="shared" si="62"/>
        <v>-13.158828138372741</v>
      </c>
      <c r="R75">
        <f t="shared" si="63"/>
        <v>-27.209532771740605</v>
      </c>
      <c r="S75" s="3">
        <f t="shared" si="46"/>
        <v>-27.209532771740605</v>
      </c>
      <c r="T75">
        <f t="shared" si="47"/>
        <v>4.3329215000000012</v>
      </c>
      <c r="U75">
        <f t="shared" si="48"/>
        <v>-8.6658430000000024</v>
      </c>
      <c r="V75">
        <f t="shared" si="49"/>
        <v>27.51437916115378</v>
      </c>
      <c r="W75">
        <f t="shared" si="50"/>
        <v>28.362453636724148</v>
      </c>
      <c r="X75">
        <f t="shared" si="51"/>
        <v>22.894553794997286</v>
      </c>
      <c r="Y75" s="3">
        <f t="shared" si="52"/>
        <v>-8.6658430000000024</v>
      </c>
    </row>
    <row r="76" spans="1:25" x14ac:dyDescent="0.25">
      <c r="A76">
        <f t="shared" si="53"/>
        <v>75</v>
      </c>
      <c r="B76">
        <f t="shared" si="39"/>
        <v>-26.763700599999726</v>
      </c>
      <c r="C76">
        <f t="shared" si="40"/>
        <v>-15.209632099999729</v>
      </c>
      <c r="D76">
        <f t="shared" si="41"/>
        <v>-15.24016512700056</v>
      </c>
      <c r="E76">
        <f t="shared" si="42"/>
        <v>-26.794207188697623</v>
      </c>
      <c r="F76" s="3">
        <f t="shared" si="54"/>
        <v>0</v>
      </c>
      <c r="G76" s="3">
        <f t="shared" si="55"/>
        <v>0</v>
      </c>
      <c r="H76">
        <f t="shared" si="56"/>
        <v>27.705899399999723</v>
      </c>
      <c r="I76">
        <f t="shared" si="57"/>
        <v>25.436867899999729</v>
      </c>
      <c r="J76">
        <f t="shared" si="58"/>
        <v>25.406333762793789</v>
      </c>
      <c r="K76">
        <f t="shared" si="59"/>
        <v>27.675368278142045</v>
      </c>
      <c r="L76" s="3">
        <f t="shared" si="43"/>
        <v>27.705899399999723</v>
      </c>
      <c r="M76" s="3">
        <f t="shared" si="44"/>
        <v>25.436867899999729</v>
      </c>
      <c r="N76">
        <f t="shared" si="60"/>
        <v>-3.0567900000272905E-2</v>
      </c>
      <c r="O76">
        <f t="shared" si="45"/>
        <v>-6.1135800000545804E-2</v>
      </c>
      <c r="P76">
        <f t="shared" si="61"/>
        <v>-26.794303372999437</v>
      </c>
      <c r="Q76">
        <f t="shared" si="62"/>
        <v>-15.240261311302374</v>
      </c>
      <c r="R76">
        <f t="shared" si="63"/>
        <v>-26.794349371077601</v>
      </c>
      <c r="S76" s="3">
        <f t="shared" si="46"/>
        <v>-26.794349371077601</v>
      </c>
      <c r="T76">
        <f t="shared" si="47"/>
        <v>-3.0567899999726474E-2</v>
      </c>
      <c r="U76">
        <f t="shared" si="48"/>
        <v>-6.1135799999452942E-2</v>
      </c>
      <c r="V76">
        <f t="shared" si="49"/>
        <v>27.675365262793779</v>
      </c>
      <c r="W76">
        <f t="shared" si="50"/>
        <v>25.406336778142052</v>
      </c>
      <c r="X76">
        <f t="shared" si="51"/>
        <v>25.40588827059506</v>
      </c>
      <c r="Y76" s="3">
        <f t="shared" si="52"/>
        <v>-6.1135799999452942E-2</v>
      </c>
    </row>
    <row r="77" spans="1:25" x14ac:dyDescent="0.25">
      <c r="A77">
        <f t="shared" si="53"/>
        <v>76</v>
      </c>
      <c r="B77">
        <f t="shared" si="39"/>
        <v>-21.555934300000001</v>
      </c>
      <c r="C77">
        <f t="shared" si="40"/>
        <v>-13.067129300000001</v>
      </c>
      <c r="D77">
        <f t="shared" si="41"/>
        <v>-16.750047120464881</v>
      </c>
      <c r="E77">
        <f t="shared" si="42"/>
        <v>-24.870915804562895</v>
      </c>
      <c r="F77" s="3">
        <f t="shared" si="54"/>
        <v>0</v>
      </c>
      <c r="G77" s="3">
        <f t="shared" si="55"/>
        <v>0</v>
      </c>
      <c r="H77">
        <f t="shared" si="56"/>
        <v>31.144954299999998</v>
      </c>
      <c r="I77">
        <f t="shared" si="57"/>
        <v>25.946559300000001</v>
      </c>
      <c r="J77">
        <f t="shared" si="58"/>
        <v>22.267209941824358</v>
      </c>
      <c r="K77">
        <f t="shared" si="59"/>
        <v>27.640720799934844</v>
      </c>
      <c r="L77" s="3">
        <f t="shared" si="43"/>
        <v>31.144954299999998</v>
      </c>
      <c r="M77" s="3">
        <f t="shared" si="44"/>
        <v>25.946559300000001</v>
      </c>
      <c r="N77">
        <f t="shared" si="60"/>
        <v>4.4418206999999983</v>
      </c>
      <c r="O77">
        <f t="shared" si="45"/>
        <v>-8.8836413999999966</v>
      </c>
      <c r="P77">
        <f t="shared" si="61"/>
        <v>-26.756657879535116</v>
      </c>
      <c r="Q77">
        <f t="shared" si="62"/>
        <v>-18.635789195437102</v>
      </c>
      <c r="R77">
        <f t="shared" si="63"/>
        <v>-27.897025970567483</v>
      </c>
      <c r="S77" s="3">
        <f t="shared" si="46"/>
        <v>-27.897025970567483</v>
      </c>
      <c r="T77">
        <f t="shared" si="47"/>
        <v>-4.4050092999999988</v>
      </c>
      <c r="U77">
        <f t="shared" si="48"/>
        <v>-8.8100185999999958</v>
      </c>
      <c r="V77">
        <f t="shared" si="49"/>
        <v>27.465604941824356</v>
      </c>
      <c r="W77">
        <f t="shared" si="50"/>
        <v>22.442325799934846</v>
      </c>
      <c r="X77">
        <f t="shared" si="51"/>
        <v>19.026069154581521</v>
      </c>
      <c r="Y77" s="3">
        <f t="shared" si="52"/>
        <v>-8.8100185999999958</v>
      </c>
    </row>
    <row r="78" spans="1:25" x14ac:dyDescent="0.25">
      <c r="A78">
        <f t="shared" si="53"/>
        <v>77</v>
      </c>
      <c r="B78">
        <f t="shared" si="39"/>
        <v>-14.829565000000004</v>
      </c>
      <c r="C78">
        <f t="shared" si="40"/>
        <v>-9.5956050000000044</v>
      </c>
      <c r="D78">
        <f t="shared" si="41"/>
        <v>-15.026140645696051</v>
      </c>
      <c r="E78">
        <f t="shared" si="42"/>
        <v>-19.355979519715756</v>
      </c>
      <c r="F78" s="3">
        <f t="shared" si="54"/>
        <v>0</v>
      </c>
      <c r="G78" s="3">
        <f t="shared" si="55"/>
        <v>0</v>
      </c>
      <c r="H78">
        <f t="shared" si="56"/>
        <v>32.411694999999995</v>
      </c>
      <c r="I78">
        <f t="shared" si="57"/>
        <v>24.530454999999996</v>
      </c>
      <c r="J78">
        <f t="shared" si="58"/>
        <v>19.060241911957693</v>
      </c>
      <c r="K78">
        <f t="shared" si="59"/>
        <v>28.402164015076153</v>
      </c>
      <c r="L78" s="3">
        <f t="shared" si="43"/>
        <v>32.411694999999995</v>
      </c>
      <c r="M78" s="3">
        <f t="shared" si="44"/>
        <v>24.530454999999996</v>
      </c>
      <c r="N78">
        <f t="shared" si="60"/>
        <v>8.5681699999999967</v>
      </c>
      <c r="O78">
        <f t="shared" si="45"/>
        <v>-17.136339999999993</v>
      </c>
      <c r="P78">
        <f t="shared" si="61"/>
        <v>-26.535369354303953</v>
      </c>
      <c r="Q78">
        <f t="shared" si="62"/>
        <v>-22.205530480284246</v>
      </c>
      <c r="R78">
        <f t="shared" si="63"/>
        <v>-29.739667962480432</v>
      </c>
      <c r="S78" s="3">
        <f t="shared" si="46"/>
        <v>-29.739667962480432</v>
      </c>
      <c r="T78">
        <f t="shared" si="47"/>
        <v>-8.4504299999999972</v>
      </c>
      <c r="U78">
        <f t="shared" si="48"/>
        <v>-16.900859999999991</v>
      </c>
      <c r="V78">
        <f t="shared" si="49"/>
        <v>26.941481911957691</v>
      </c>
      <c r="W78">
        <f t="shared" si="50"/>
        <v>20.520924015076154</v>
      </c>
      <c r="X78">
        <f t="shared" si="51"/>
        <v>10.696576511979334</v>
      </c>
      <c r="Y78" s="3">
        <f t="shared" si="52"/>
        <v>-16.900859999999991</v>
      </c>
    </row>
    <row r="79" spans="1:25" x14ac:dyDescent="0.25">
      <c r="A79">
        <f t="shared" si="53"/>
        <v>78</v>
      </c>
      <c r="B79">
        <f t="shared" si="39"/>
        <v>-6.6795105000000028</v>
      </c>
      <c r="C79">
        <f t="shared" si="40"/>
        <v>-5.1621330000000043</v>
      </c>
      <c r="D79">
        <f t="shared" si="41"/>
        <v>-9.4519524482008279</v>
      </c>
      <c r="E79">
        <f t="shared" si="42"/>
        <v>-10.288096600860216</v>
      </c>
      <c r="F79" s="3">
        <f t="shared" si="54"/>
        <v>0</v>
      </c>
      <c r="G79" s="3">
        <f t="shared" si="55"/>
        <v>0</v>
      </c>
      <c r="H79">
        <f t="shared" si="56"/>
        <v>30.8077355</v>
      </c>
      <c r="I79">
        <f t="shared" si="57"/>
        <v>20.750312999999998</v>
      </c>
      <c r="J79">
        <f t="shared" si="58"/>
        <v>16.267981331683099</v>
      </c>
      <c r="K79">
        <f t="shared" si="59"/>
        <v>34.522885688481317</v>
      </c>
      <c r="L79" s="3">
        <f t="shared" si="43"/>
        <v>30.8077355</v>
      </c>
      <c r="M79" s="3">
        <f t="shared" si="44"/>
        <v>20.750312999999998</v>
      </c>
      <c r="N79">
        <f t="shared" si="60"/>
        <v>11.990626999999996</v>
      </c>
      <c r="O79">
        <f t="shared" si="45"/>
        <v>-23.981253999999993</v>
      </c>
      <c r="P79">
        <f t="shared" si="61"/>
        <v>-26.370945051799172</v>
      </c>
      <c r="Q79">
        <f t="shared" si="62"/>
        <v>-25.534800899139785</v>
      </c>
      <c r="R79">
        <f t="shared" si="63"/>
        <v>-29.926054214704429</v>
      </c>
      <c r="S79" s="3">
        <f t="shared" si="46"/>
        <v>-29.926054214704429</v>
      </c>
      <c r="T79">
        <f t="shared" si="47"/>
        <v>-11.787573</v>
      </c>
      <c r="U79">
        <f t="shared" si="48"/>
        <v>-23.575145999999997</v>
      </c>
      <c r="V79">
        <f t="shared" si="49"/>
        <v>26.325403831683101</v>
      </c>
      <c r="W79">
        <f t="shared" si="50"/>
        <v>24.465463188481316</v>
      </c>
      <c r="X79">
        <f t="shared" si="51"/>
        <v>1.176038105422661</v>
      </c>
      <c r="Y79" s="3">
        <f t="shared" si="52"/>
        <v>-23.575145999999997</v>
      </c>
    </row>
    <row r="80" spans="1:25" x14ac:dyDescent="0.25">
      <c r="A80">
        <f t="shared" si="53"/>
        <v>79</v>
      </c>
      <c r="B80">
        <f t="shared" si="39"/>
        <v>3.0602375000000013</v>
      </c>
      <c r="C80">
        <f t="shared" si="40"/>
        <v>-0.16247700000000087</v>
      </c>
      <c r="D80">
        <f t="shared" si="41"/>
        <v>3.7331811663698424</v>
      </c>
      <c r="E80">
        <f t="shared" si="42"/>
        <v>2.8995895947313404</v>
      </c>
      <c r="F80" s="3">
        <f t="shared" si="54"/>
        <v>2.8995895947313404</v>
      </c>
      <c r="G80" s="3">
        <f t="shared" si="55"/>
        <v>0</v>
      </c>
      <c r="H80">
        <f t="shared" si="56"/>
        <v>25.443391499999997</v>
      </c>
      <c r="I80">
        <f t="shared" si="57"/>
        <v>14.359776999999999</v>
      </c>
      <c r="J80">
        <f t="shared" si="58"/>
        <v>17.68666710272635</v>
      </c>
      <c r="K80">
        <f t="shared" si="59"/>
        <v>687.19554673541393</v>
      </c>
      <c r="L80" s="3">
        <f t="shared" si="43"/>
        <v>25.443391499999997</v>
      </c>
      <c r="M80" s="3">
        <f t="shared" si="44"/>
        <v>14.359776999999999</v>
      </c>
      <c r="N80">
        <f t="shared" si="60"/>
        <v>14.270223</v>
      </c>
      <c r="O80">
        <f t="shared" si="45"/>
        <v>-28.540445999999999</v>
      </c>
      <c r="P80">
        <f t="shared" si="61"/>
        <v>-29.375866666369845</v>
      </c>
      <c r="Q80">
        <f t="shared" si="62"/>
        <v>-28.542275094731338</v>
      </c>
      <c r="R80">
        <f t="shared" si="63"/>
        <v>-27.18225277189125</v>
      </c>
      <c r="S80" s="3">
        <f t="shared" si="46"/>
        <v>-28.542275094731338</v>
      </c>
      <c r="T80">
        <f t="shared" si="47"/>
        <v>-14.066977</v>
      </c>
      <c r="U80">
        <f t="shared" si="48"/>
        <v>-28.133953999999996</v>
      </c>
      <c r="V80">
        <f t="shared" si="49"/>
        <v>28.770281602726353</v>
      </c>
      <c r="W80">
        <f t="shared" si="50"/>
        <v>676.11193223541386</v>
      </c>
      <c r="X80">
        <f t="shared" si="51"/>
        <v>-9.2846344477400553</v>
      </c>
      <c r="Y80" s="3">
        <f t="shared" si="52"/>
        <v>-28.133953999999996</v>
      </c>
    </row>
    <row r="81" spans="1:25" x14ac:dyDescent="0.25">
      <c r="A81">
        <f t="shared" si="53"/>
        <v>80</v>
      </c>
      <c r="B81">
        <f t="shared" si="39"/>
        <v>-2.1321105500000002</v>
      </c>
      <c r="C81">
        <f t="shared" si="40"/>
        <v>20.002889500000002</v>
      </c>
      <c r="D81">
        <f t="shared" si="41"/>
        <v>18.213112260513448</v>
      </c>
      <c r="E81">
        <f t="shared" si="42"/>
        <v>0.75185652921715196</v>
      </c>
      <c r="F81" s="3">
        <f t="shared" si="54"/>
        <v>0</v>
      </c>
      <c r="G81" s="3">
        <f t="shared" si="55"/>
        <v>18.213112260513448</v>
      </c>
      <c r="H81">
        <f t="shared" si="56"/>
        <v>24.617910450000004</v>
      </c>
      <c r="I81">
        <f t="shared" si="57"/>
        <v>36.149810500000001</v>
      </c>
      <c r="J81">
        <f t="shared" si="58"/>
        <v>34.443834111967092</v>
      </c>
      <c r="K81">
        <f t="shared" si="59"/>
        <v>18.456888722852185</v>
      </c>
      <c r="L81" s="3">
        <f t="shared" si="43"/>
        <v>24.617910450000004</v>
      </c>
      <c r="M81" s="3">
        <f t="shared" si="44"/>
        <v>36.149810500000001</v>
      </c>
      <c r="N81">
        <f t="shared" si="60"/>
        <v>-11.1470395</v>
      </c>
      <c r="O81">
        <f t="shared" si="45"/>
        <v>-22.294078999999996</v>
      </c>
      <c r="P81">
        <f t="shared" si="61"/>
        <v>-22.636412310513442</v>
      </c>
      <c r="Q81">
        <f t="shared" si="62"/>
        <v>22.886856579217152</v>
      </c>
      <c r="R81">
        <f t="shared" si="63"/>
        <v>-17.919802252997258</v>
      </c>
      <c r="S81" s="3">
        <f t="shared" si="46"/>
        <v>-22.636412310513442</v>
      </c>
      <c r="T81">
        <f t="shared" si="47"/>
        <v>11.304360500000003</v>
      </c>
      <c r="U81">
        <f t="shared" si="48"/>
        <v>-22.608721000000006</v>
      </c>
      <c r="V81">
        <f t="shared" si="49"/>
        <v>22.911934061967091</v>
      </c>
      <c r="W81">
        <f t="shared" si="50"/>
        <v>29.988788772852182</v>
      </c>
      <c r="X81">
        <f t="shared" si="51"/>
        <v>6.3895533240184506</v>
      </c>
      <c r="Y81" s="3">
        <f t="shared" si="52"/>
        <v>-22.608721000000006</v>
      </c>
    </row>
    <row r="82" spans="1:25" x14ac:dyDescent="0.25">
      <c r="A82">
        <f t="shared" si="53"/>
        <v>81</v>
      </c>
      <c r="B82">
        <f t="shared" si="39"/>
        <v>-13.071227499999997</v>
      </c>
      <c r="C82">
        <f t="shared" si="40"/>
        <v>9.2769310000000011</v>
      </c>
      <c r="D82">
        <f t="shared" si="41"/>
        <v>3.8048328162464942</v>
      </c>
      <c r="E82">
        <f t="shared" si="42"/>
        <v>630.87715467081364</v>
      </c>
      <c r="F82" s="3">
        <f t="shared" si="54"/>
        <v>0</v>
      </c>
      <c r="G82" s="3">
        <f t="shared" si="55"/>
        <v>3.8048328162464942</v>
      </c>
      <c r="H82">
        <f t="shared" si="56"/>
        <v>32.159310500000004</v>
      </c>
      <c r="I82">
        <f t="shared" si="57"/>
        <v>37.980069</v>
      </c>
      <c r="J82">
        <f t="shared" si="58"/>
        <v>32.463487183226746</v>
      </c>
      <c r="K82">
        <f t="shared" si="59"/>
        <v>25.821608280818381</v>
      </c>
      <c r="L82" s="3">
        <f t="shared" si="43"/>
        <v>32.159310500000004</v>
      </c>
      <c r="M82" s="3">
        <f t="shared" si="44"/>
        <v>37.980069</v>
      </c>
      <c r="N82">
        <f t="shared" si="60"/>
        <v>-9.4125309999999995</v>
      </c>
      <c r="O82">
        <f t="shared" si="45"/>
        <v>-18.825061999999996</v>
      </c>
      <c r="P82">
        <f t="shared" si="61"/>
        <v>-26.424191316246485</v>
      </c>
      <c r="Q82">
        <f t="shared" si="62"/>
        <v>-653.49651317081361</v>
      </c>
      <c r="R82">
        <f t="shared" si="63"/>
        <v>-25.919805427115701</v>
      </c>
      <c r="S82" s="3">
        <f t="shared" si="46"/>
        <v>-26.424191316246485</v>
      </c>
      <c r="T82">
        <f t="shared" si="47"/>
        <v>9.5299690000000012</v>
      </c>
      <c r="U82">
        <f t="shared" si="48"/>
        <v>-19.059938000000002</v>
      </c>
      <c r="V82">
        <f t="shared" si="49"/>
        <v>26.642728683226739</v>
      </c>
      <c r="W82">
        <f t="shared" si="50"/>
        <v>31.642366780818381</v>
      </c>
      <c r="X82">
        <f t="shared" si="51"/>
        <v>15.575253051231964</v>
      </c>
      <c r="Y82" s="3">
        <f t="shared" si="52"/>
        <v>-19.059938000000002</v>
      </c>
    </row>
    <row r="83" spans="1:25" x14ac:dyDescent="0.25">
      <c r="A83">
        <f t="shared" si="53"/>
        <v>82</v>
      </c>
      <c r="B83">
        <f t="shared" si="39"/>
        <v>-21.635133479999997</v>
      </c>
      <c r="C83">
        <f t="shared" si="40"/>
        <v>-0.80616097999999692</v>
      </c>
      <c r="D83">
        <f t="shared" si="41"/>
        <v>-5.9903821482481856</v>
      </c>
      <c r="E83">
        <f t="shared" si="42"/>
        <v>-22.356052198529845</v>
      </c>
      <c r="F83" s="3">
        <f t="shared" si="54"/>
        <v>0</v>
      </c>
      <c r="G83" s="3">
        <f t="shared" si="55"/>
        <v>0</v>
      </c>
      <c r="H83">
        <f t="shared" si="56"/>
        <v>35.613388479999998</v>
      </c>
      <c r="I83">
        <f t="shared" si="57"/>
        <v>36.911860980000007</v>
      </c>
      <c r="J83">
        <f t="shared" si="58"/>
        <v>31.709239753838773</v>
      </c>
      <c r="K83">
        <f t="shared" si="59"/>
        <v>30.341169611319756</v>
      </c>
      <c r="L83" s="3">
        <f t="shared" si="43"/>
        <v>35.613388479999998</v>
      </c>
      <c r="M83" s="3">
        <f t="shared" si="44"/>
        <v>36.911860980000007</v>
      </c>
      <c r="N83">
        <f t="shared" si="60"/>
        <v>-6.8179390200000007</v>
      </c>
      <c r="O83">
        <f t="shared" si="45"/>
        <v>-13.63587804</v>
      </c>
      <c r="P83">
        <f t="shared" si="61"/>
        <v>-30.086790351751809</v>
      </c>
      <c r="Q83">
        <f t="shared" si="62"/>
        <v>-13.721120301470147</v>
      </c>
      <c r="R83">
        <f t="shared" si="63"/>
        <v>-30.486309589304966</v>
      </c>
      <c r="S83" s="3">
        <f t="shared" si="46"/>
        <v>-30.486309589304966</v>
      </c>
      <c r="T83">
        <f t="shared" si="47"/>
        <v>6.8157609800000012</v>
      </c>
      <c r="U83">
        <f t="shared" si="48"/>
        <v>-13.631521960000002</v>
      </c>
      <c r="V83">
        <f t="shared" si="49"/>
        <v>30.410767253838767</v>
      </c>
      <c r="W83">
        <f t="shared" si="50"/>
        <v>31.639642111319759</v>
      </c>
      <c r="X83">
        <f t="shared" si="51"/>
        <v>22.600251051387303</v>
      </c>
      <c r="Y83" s="3">
        <f t="shared" si="52"/>
        <v>-13.631521960000002</v>
      </c>
    </row>
    <row r="84" spans="1:25" x14ac:dyDescent="0.25">
      <c r="A84">
        <f t="shared" si="53"/>
        <v>83</v>
      </c>
      <c r="B84">
        <f t="shared" si="39"/>
        <v>-28.184159899999997</v>
      </c>
      <c r="C84">
        <f t="shared" si="40"/>
        <v>-9.8207268999999986</v>
      </c>
      <c r="D84">
        <f t="shared" si="41"/>
        <v>-13.014095557669537</v>
      </c>
      <c r="E84">
        <f t="shared" si="42"/>
        <v>-30.819251350807164</v>
      </c>
      <c r="F84" s="3">
        <f t="shared" si="54"/>
        <v>0</v>
      </c>
      <c r="G84" s="3">
        <f t="shared" si="55"/>
        <v>0</v>
      </c>
      <c r="H84">
        <f t="shared" si="56"/>
        <v>35.829053900000005</v>
      </c>
      <c r="I84">
        <f t="shared" si="57"/>
        <v>33.3014869</v>
      </c>
      <c r="J84">
        <f t="shared" si="58"/>
        <v>30.169654528267113</v>
      </c>
      <c r="K84">
        <f t="shared" si="59"/>
        <v>32.729644295369432</v>
      </c>
      <c r="L84" s="3">
        <f t="shared" si="43"/>
        <v>35.829053900000005</v>
      </c>
      <c r="M84" s="3">
        <f t="shared" si="44"/>
        <v>33.3014869</v>
      </c>
      <c r="N84">
        <f t="shared" si="60"/>
        <v>-3.6014231000000003</v>
      </c>
      <c r="O84">
        <f t="shared" si="45"/>
        <v>-7.2028461999999998</v>
      </c>
      <c r="P84">
        <f t="shared" si="61"/>
        <v>-32.193637442330463</v>
      </c>
      <c r="Q84">
        <f t="shared" si="62"/>
        <v>-14.388481649192833</v>
      </c>
      <c r="R84">
        <f t="shared" si="63"/>
        <v>-32.466633162128119</v>
      </c>
      <c r="S84" s="3">
        <f t="shared" si="46"/>
        <v>-32.466633162128119</v>
      </c>
      <c r="T84">
        <f t="shared" si="47"/>
        <v>3.5139369000000014</v>
      </c>
      <c r="U84">
        <f t="shared" si="48"/>
        <v>-7.0278738000000027</v>
      </c>
      <c r="V84">
        <f t="shared" si="49"/>
        <v>32.697221528267107</v>
      </c>
      <c r="W84">
        <f t="shared" si="50"/>
        <v>30.202077295369428</v>
      </c>
      <c r="X84">
        <f t="shared" si="51"/>
        <v>27.317046249124157</v>
      </c>
      <c r="Y84" s="3">
        <f t="shared" si="52"/>
        <v>-7.0278738000000027</v>
      </c>
    </row>
    <row r="85" spans="1:25" x14ac:dyDescent="0.25">
      <c r="A85">
        <f t="shared" si="53"/>
        <v>84</v>
      </c>
      <c r="B85">
        <f t="shared" si="39"/>
        <v>-32.783425999999722</v>
      </c>
      <c r="C85">
        <f t="shared" si="40"/>
        <v>-17.353912999999721</v>
      </c>
      <c r="D85">
        <f t="shared" si="41"/>
        <v>-17.415135454263467</v>
      </c>
      <c r="E85">
        <f t="shared" si="42"/>
        <v>-32.844546969361957</v>
      </c>
      <c r="F85" s="3">
        <f t="shared" si="54"/>
        <v>0</v>
      </c>
      <c r="G85" s="3">
        <f t="shared" si="55"/>
        <v>0</v>
      </c>
      <c r="H85">
        <f t="shared" si="56"/>
        <v>33.533273999999722</v>
      </c>
      <c r="I85">
        <f t="shared" si="57"/>
        <v>27.689986999999725</v>
      </c>
      <c r="J85">
        <f t="shared" si="58"/>
        <v>27.628762399457759</v>
      </c>
      <c r="K85">
        <f t="shared" si="59"/>
        <v>33.472073171241405</v>
      </c>
      <c r="L85" s="3">
        <f t="shared" si="43"/>
        <v>33.533273999999722</v>
      </c>
      <c r="M85" s="3">
        <f t="shared" si="44"/>
        <v>27.689986999999725</v>
      </c>
      <c r="N85">
        <f t="shared" si="60"/>
        <v>-6.133700000027411E-2</v>
      </c>
      <c r="O85">
        <f t="shared" si="45"/>
        <v>-0.12267400000054821</v>
      </c>
      <c r="P85">
        <f t="shared" si="61"/>
        <v>-32.844877545736523</v>
      </c>
      <c r="Q85">
        <f t="shared" si="62"/>
        <v>-17.415466030638033</v>
      </c>
      <c r="R85">
        <f t="shared" si="63"/>
        <v>-32.845006829349387</v>
      </c>
      <c r="S85" s="3">
        <f t="shared" si="46"/>
        <v>-32.845006829349387</v>
      </c>
      <c r="T85">
        <f t="shared" si="47"/>
        <v>-6.1336999999725271E-2</v>
      </c>
      <c r="U85">
        <f t="shared" si="48"/>
        <v>-0.12267399999945053</v>
      </c>
      <c r="V85">
        <f t="shared" si="49"/>
        <v>33.472049399457759</v>
      </c>
      <c r="W85">
        <f t="shared" si="50"/>
        <v>27.628786171241408</v>
      </c>
      <c r="X85">
        <f t="shared" si="51"/>
        <v>27.628006216268091</v>
      </c>
      <c r="Y85" s="3">
        <f t="shared" si="52"/>
        <v>-0.12267399999945053</v>
      </c>
    </row>
    <row r="86" spans="1:25" x14ac:dyDescent="0.25">
      <c r="A86">
        <f t="shared" si="53"/>
        <v>85</v>
      </c>
      <c r="B86">
        <f t="shared" si="39"/>
        <v>-28.251596500000002</v>
      </c>
      <c r="C86">
        <f t="shared" si="40"/>
        <v>-16.067205999999999</v>
      </c>
      <c r="D86">
        <f t="shared" si="41"/>
        <v>-19.17952139221952</v>
      </c>
      <c r="E86">
        <f t="shared" si="42"/>
        <v>-31.123950172012773</v>
      </c>
      <c r="F86" s="3">
        <f t="shared" si="54"/>
        <v>0</v>
      </c>
      <c r="G86" s="3">
        <f t="shared" si="55"/>
        <v>0</v>
      </c>
      <c r="H86">
        <f t="shared" si="56"/>
        <v>35.969205499999994</v>
      </c>
      <c r="I86">
        <f t="shared" si="57"/>
        <v>27.262595999999998</v>
      </c>
      <c r="J86">
        <f t="shared" si="58"/>
        <v>24.049420829081637</v>
      </c>
      <c r="K86">
        <f t="shared" si="59"/>
        <v>32.904997541402892</v>
      </c>
      <c r="L86" s="3">
        <f t="shared" si="43"/>
        <v>35.969205499999994</v>
      </c>
      <c r="M86" s="3">
        <f t="shared" si="44"/>
        <v>27.262595999999998</v>
      </c>
      <c r="N86">
        <f t="shared" si="60"/>
        <v>3.4976289999999985</v>
      </c>
      <c r="O86">
        <f t="shared" si="45"/>
        <v>-6.9952579999999971</v>
      </c>
      <c r="P86">
        <f t="shared" si="61"/>
        <v>-32.134539107780476</v>
      </c>
      <c r="Q86">
        <f t="shared" si="62"/>
        <v>-20.190110327987227</v>
      </c>
      <c r="R86">
        <f t="shared" si="63"/>
        <v>-32.681861321688736</v>
      </c>
      <c r="S86" s="3">
        <f t="shared" si="46"/>
        <v>-32.681861321688736</v>
      </c>
      <c r="T86">
        <f t="shared" si="47"/>
        <v>-3.6177309999999983</v>
      </c>
      <c r="U86">
        <f t="shared" si="48"/>
        <v>-7.2354619999999956</v>
      </c>
      <c r="V86">
        <f t="shared" si="49"/>
        <v>32.756030329081632</v>
      </c>
      <c r="W86">
        <f t="shared" si="50"/>
        <v>24.1983880414029</v>
      </c>
      <c r="X86">
        <f t="shared" si="51"/>
        <v>22.337848218961891</v>
      </c>
      <c r="Y86" s="3">
        <f t="shared" si="52"/>
        <v>-7.2354619999999956</v>
      </c>
    </row>
    <row r="87" spans="1:25" x14ac:dyDescent="0.25">
      <c r="A87">
        <f t="shared" si="53"/>
        <v>86</v>
      </c>
      <c r="B87">
        <f t="shared" si="39"/>
        <v>-21.606239199999997</v>
      </c>
      <c r="C87">
        <f t="shared" si="40"/>
        <v>-13.088609699999999</v>
      </c>
      <c r="D87">
        <f t="shared" si="41"/>
        <v>-18.249500569388037</v>
      </c>
      <c r="E87">
        <f t="shared" si="42"/>
        <v>-26.072830439726186</v>
      </c>
      <c r="F87" s="3">
        <f t="shared" si="54"/>
        <v>0</v>
      </c>
      <c r="G87" s="3">
        <f t="shared" si="55"/>
        <v>0</v>
      </c>
      <c r="H87">
        <f t="shared" si="56"/>
        <v>35.717190199999997</v>
      </c>
      <c r="I87">
        <f t="shared" si="57"/>
        <v>24.704319699999999</v>
      </c>
      <c r="J87">
        <f t="shared" si="58"/>
        <v>19.478273500205251</v>
      </c>
      <c r="K87">
        <f t="shared" si="59"/>
        <v>31.494991995858157</v>
      </c>
      <c r="L87" s="3">
        <f t="shared" si="43"/>
        <v>35.717190199999997</v>
      </c>
      <c r="M87" s="3">
        <f t="shared" si="44"/>
        <v>24.704319699999999</v>
      </c>
      <c r="N87">
        <f t="shared" si="60"/>
        <v>6.7804852999999987</v>
      </c>
      <c r="O87">
        <f t="shared" si="45"/>
        <v>-13.560970599999997</v>
      </c>
      <c r="P87">
        <f t="shared" si="61"/>
        <v>-30.006318930611958</v>
      </c>
      <c r="Q87">
        <f t="shared" si="62"/>
        <v>-22.182989060273808</v>
      </c>
      <c r="R87">
        <f t="shared" si="63"/>
        <v>-32.134936912332698</v>
      </c>
      <c r="S87" s="3">
        <f t="shared" si="46"/>
        <v>-32.134936912332698</v>
      </c>
      <c r="T87">
        <f t="shared" si="47"/>
        <v>-6.8532146999999988</v>
      </c>
      <c r="U87">
        <f t="shared" si="48"/>
        <v>-13.706429399999996</v>
      </c>
      <c r="V87">
        <f t="shared" si="49"/>
        <v>30.491144000205249</v>
      </c>
      <c r="W87">
        <f t="shared" si="50"/>
        <v>20.482121495858159</v>
      </c>
      <c r="X87">
        <f t="shared" si="51"/>
        <v>14.566216067219646</v>
      </c>
      <c r="Y87" s="3">
        <f t="shared" si="52"/>
        <v>-13.706429399999996</v>
      </c>
    </row>
    <row r="88" spans="1:25" x14ac:dyDescent="0.25">
      <c r="A88">
        <f t="shared" si="53"/>
        <v>87</v>
      </c>
      <c r="B88">
        <f t="shared" si="39"/>
        <v>-12.93512746</v>
      </c>
      <c r="C88">
        <f t="shared" si="40"/>
        <v>-8.8574914600000021</v>
      </c>
      <c r="D88">
        <f t="shared" si="41"/>
        <v>-14.325495483727877</v>
      </c>
      <c r="E88">
        <f t="shared" si="42"/>
        <v>-17.512372882637848</v>
      </c>
      <c r="F88" s="3">
        <f t="shared" si="54"/>
        <v>0</v>
      </c>
      <c r="G88" s="3">
        <f t="shared" si="55"/>
        <v>0</v>
      </c>
      <c r="H88">
        <f t="shared" si="56"/>
        <v>32.176275459999999</v>
      </c>
      <c r="I88">
        <f t="shared" si="57"/>
        <v>19.726511459999998</v>
      </c>
      <c r="J88">
        <f t="shared" si="58"/>
        <v>14.206123279099939</v>
      </c>
      <c r="K88">
        <f t="shared" si="59"/>
        <v>31.450759128335221</v>
      </c>
      <c r="L88" s="3">
        <f t="shared" si="43"/>
        <v>32.176275459999999</v>
      </c>
      <c r="M88" s="3">
        <f t="shared" si="44"/>
        <v>19.726511459999998</v>
      </c>
      <c r="N88">
        <f t="shared" si="60"/>
        <v>9.4720985399999975</v>
      </c>
      <c r="O88">
        <f t="shared" si="45"/>
        <v>-18.944197079999995</v>
      </c>
      <c r="P88">
        <f t="shared" si="61"/>
        <v>-26.41132051627212</v>
      </c>
      <c r="Q88">
        <f t="shared" si="62"/>
        <v>-23.224443117362149</v>
      </c>
      <c r="R88">
        <f t="shared" si="63"/>
        <v>-30.057444566583598</v>
      </c>
      <c r="S88" s="3">
        <f t="shared" si="46"/>
        <v>-30.057444566583598</v>
      </c>
      <c r="T88">
        <f t="shared" si="47"/>
        <v>-9.4704014599999997</v>
      </c>
      <c r="U88">
        <f t="shared" si="48"/>
        <v>-18.940802919999996</v>
      </c>
      <c r="V88">
        <f t="shared" si="49"/>
        <v>26.655887279099943</v>
      </c>
      <c r="W88">
        <f t="shared" si="50"/>
        <v>19.000995128335219</v>
      </c>
      <c r="X88">
        <f t="shared" si="51"/>
        <v>5.1479579963673388</v>
      </c>
      <c r="Y88" s="3">
        <f t="shared" si="52"/>
        <v>-18.940802919999996</v>
      </c>
    </row>
    <row r="89" spans="1:25" x14ac:dyDescent="0.25">
      <c r="A89">
        <f t="shared" si="53"/>
        <v>88</v>
      </c>
      <c r="B89">
        <f t="shared" si="39"/>
        <v>-1.9868257499999977</v>
      </c>
      <c r="C89">
        <f t="shared" si="40"/>
        <v>-3.8310197500000012</v>
      </c>
      <c r="D89">
        <f t="shared" si="41"/>
        <v>-5.5195322542794827</v>
      </c>
      <c r="E89">
        <f t="shared" si="42"/>
        <v>-4.8443853723944255</v>
      </c>
      <c r="F89" s="3">
        <f t="shared" si="54"/>
        <v>0</v>
      </c>
      <c r="G89" s="3">
        <f t="shared" si="55"/>
        <v>0</v>
      </c>
      <c r="H89">
        <f t="shared" si="56"/>
        <v>24.565613749999997</v>
      </c>
      <c r="I89">
        <f t="shared" si="57"/>
        <v>12.118319750000001</v>
      </c>
      <c r="J89">
        <f t="shared" si="58"/>
        <v>10.311281428647622</v>
      </c>
      <c r="K89">
        <f t="shared" si="59"/>
        <v>150.92760732195569</v>
      </c>
      <c r="L89" s="3">
        <f t="shared" si="43"/>
        <v>24.565613749999997</v>
      </c>
      <c r="M89" s="3">
        <f t="shared" si="44"/>
        <v>12.118319750000001</v>
      </c>
      <c r="N89">
        <f t="shared" si="60"/>
        <v>11.245830249999997</v>
      </c>
      <c r="O89">
        <f t="shared" si="45"/>
        <v>-22.491660499999995</v>
      </c>
      <c r="P89">
        <f t="shared" si="61"/>
        <v>-22.789973745720516</v>
      </c>
      <c r="Q89">
        <f t="shared" si="62"/>
        <v>-23.465120627605572</v>
      </c>
      <c r="R89">
        <f t="shared" si="63"/>
        <v>-25.438323396342817</v>
      </c>
      <c r="S89" s="3">
        <f t="shared" si="46"/>
        <v>-25.438323396342817</v>
      </c>
      <c r="T89">
        <f t="shared" si="47"/>
        <v>-11.20556975</v>
      </c>
      <c r="U89">
        <f t="shared" si="48"/>
        <v>-22.411139499999997</v>
      </c>
      <c r="V89">
        <f t="shared" si="49"/>
        <v>22.758575428647621</v>
      </c>
      <c r="W89">
        <f t="shared" si="50"/>
        <v>138.48031332195569</v>
      </c>
      <c r="X89">
        <f t="shared" si="51"/>
        <v>-5.681503584835415</v>
      </c>
      <c r="Y89" s="3">
        <f t="shared" si="52"/>
        <v>-22.411139499999997</v>
      </c>
    </row>
    <row r="90" spans="1:25" x14ac:dyDescent="0.25">
      <c r="A90">
        <f t="shared" si="53"/>
        <v>89</v>
      </c>
      <c r="B90">
        <f t="shared" si="39"/>
        <v>-6.5423237000000007</v>
      </c>
      <c r="C90">
        <f t="shared" si="40"/>
        <v>16.751953</v>
      </c>
      <c r="D90">
        <f t="shared" si="41"/>
        <v>13.115946984074334</v>
      </c>
      <c r="E90">
        <f t="shared" si="42"/>
        <v>-6.9074244204044568</v>
      </c>
      <c r="F90" s="3">
        <f t="shared" si="54"/>
        <v>0</v>
      </c>
      <c r="G90" s="3">
        <f t="shared" si="55"/>
        <v>13.115946984074334</v>
      </c>
      <c r="H90">
        <f t="shared" si="56"/>
        <v>23.189170300000004</v>
      </c>
      <c r="I90">
        <f t="shared" si="57"/>
        <v>33.635047000000007</v>
      </c>
      <c r="J90">
        <f t="shared" si="58"/>
        <v>30.014133862611747</v>
      </c>
      <c r="K90">
        <f t="shared" si="59"/>
        <v>17.581415445703865</v>
      </c>
      <c r="L90" s="3">
        <f t="shared" si="43"/>
        <v>23.189170300000004</v>
      </c>
      <c r="M90" s="3">
        <f t="shared" si="44"/>
        <v>33.635047000000007</v>
      </c>
      <c r="N90">
        <f t="shared" si="60"/>
        <v>-8.1849030000000003</v>
      </c>
      <c r="O90">
        <f t="shared" si="45"/>
        <v>-16.369805999999997</v>
      </c>
      <c r="P90">
        <f t="shared" si="61"/>
        <v>-19.276123684074332</v>
      </c>
      <c r="Q90">
        <f t="shared" si="62"/>
        <v>16.386852279595544</v>
      </c>
      <c r="R90">
        <f t="shared" si="63"/>
        <v>-17.315553529032602</v>
      </c>
      <c r="S90" s="3">
        <f t="shared" si="46"/>
        <v>-19.276123684074332</v>
      </c>
      <c r="T90">
        <f t="shared" si="47"/>
        <v>8.4173970000000029</v>
      </c>
      <c r="U90">
        <f t="shared" si="48"/>
        <v>-16.834794000000006</v>
      </c>
      <c r="V90">
        <f t="shared" si="49"/>
        <v>19.568257162611744</v>
      </c>
      <c r="W90">
        <f t="shared" si="50"/>
        <v>28.027292145703864</v>
      </c>
      <c r="X90">
        <f t="shared" si="51"/>
        <v>10.088569249271561</v>
      </c>
      <c r="Y90" s="3">
        <f t="shared" si="52"/>
        <v>-16.834794000000006</v>
      </c>
    </row>
    <row r="91" spans="1:25" x14ac:dyDescent="0.25">
      <c r="A91">
        <f t="shared" si="53"/>
        <v>90</v>
      </c>
      <c r="B91">
        <f t="shared" si="39"/>
        <v>-18.331211999999997</v>
      </c>
      <c r="C91">
        <f t="shared" si="40"/>
        <v>6.0313519999999992</v>
      </c>
      <c r="D91">
        <f t="shared" si="41"/>
        <v>1.0326195066767272</v>
      </c>
      <c r="E91">
        <f t="shared" si="42"/>
        <v>30.926575681663593</v>
      </c>
      <c r="F91" s="3">
        <f t="shared" si="54"/>
        <v>0</v>
      </c>
      <c r="G91" s="3">
        <f t="shared" si="55"/>
        <v>1.0326195066767272</v>
      </c>
      <c r="H91">
        <f t="shared" si="56"/>
        <v>32.538483999999997</v>
      </c>
      <c r="I91">
        <f t="shared" si="57"/>
        <v>36.240747999999996</v>
      </c>
      <c r="J91">
        <f t="shared" si="58"/>
        <v>31.094259428319919</v>
      </c>
      <c r="K91">
        <f t="shared" si="59"/>
        <v>27.133149700850208</v>
      </c>
      <c r="L91" s="3">
        <f t="shared" si="43"/>
        <v>32.538483999999997</v>
      </c>
      <c r="M91" s="3">
        <f t="shared" si="44"/>
        <v>36.240747999999996</v>
      </c>
      <c r="N91">
        <f t="shared" si="60"/>
        <v>-6.872901999999999</v>
      </c>
      <c r="O91">
        <f t="shared" si="45"/>
        <v>-13.745803999999996</v>
      </c>
      <c r="P91">
        <f t="shared" si="61"/>
        <v>-27.078283506676726</v>
      </c>
      <c r="Q91">
        <f t="shared" si="62"/>
        <v>-56.972239681663588</v>
      </c>
      <c r="R91">
        <f t="shared" si="63"/>
        <v>-27.009268753695629</v>
      </c>
      <c r="S91" s="3">
        <f t="shared" si="46"/>
        <v>-27.078283506676726</v>
      </c>
      <c r="T91">
        <f t="shared" si="47"/>
        <v>7.1783980000000014</v>
      </c>
      <c r="U91">
        <f t="shared" si="48"/>
        <v>-14.356796000000003</v>
      </c>
      <c r="V91">
        <f t="shared" si="49"/>
        <v>27.39199542831992</v>
      </c>
      <c r="W91">
        <f t="shared" si="50"/>
        <v>30.835413700850204</v>
      </c>
      <c r="X91">
        <f t="shared" si="51"/>
        <v>19.797980682348012</v>
      </c>
      <c r="Y91" s="3">
        <f t="shared" si="52"/>
        <v>-14.356796000000003</v>
      </c>
    </row>
    <row r="92" spans="1:25" x14ac:dyDescent="0.25">
      <c r="A92">
        <f t="shared" si="53"/>
        <v>91</v>
      </c>
      <c r="B92">
        <f t="shared" si="39"/>
        <v>-27.177663500000001</v>
      </c>
      <c r="C92">
        <f t="shared" si="40"/>
        <v>-3.6637259999999987</v>
      </c>
      <c r="D92">
        <f t="shared" si="41"/>
        <v>-7.858772709148476</v>
      </c>
      <c r="E92">
        <f t="shared" si="42"/>
        <v>-29.285022382709027</v>
      </c>
      <c r="F92" s="3">
        <f t="shared" si="54"/>
        <v>0</v>
      </c>
      <c r="G92" s="3">
        <f t="shared" si="55"/>
        <v>0</v>
      </c>
      <c r="H92">
        <f t="shared" si="56"/>
        <v>37.6587885</v>
      </c>
      <c r="I92">
        <f t="shared" si="57"/>
        <v>36.147326000000007</v>
      </c>
      <c r="J92">
        <f t="shared" si="58"/>
        <v>31.788414919471023</v>
      </c>
      <c r="K92">
        <f t="shared" si="59"/>
        <v>33.340340560797813</v>
      </c>
      <c r="L92" s="3">
        <f t="shared" si="43"/>
        <v>37.6587885</v>
      </c>
      <c r="M92" s="3">
        <f t="shared" si="44"/>
        <v>36.147326000000007</v>
      </c>
      <c r="N92">
        <f t="shared" si="60"/>
        <v>-4.9607740000000007</v>
      </c>
      <c r="O92">
        <f t="shared" si="45"/>
        <v>-9.9215479999999996</v>
      </c>
      <c r="P92">
        <f t="shared" si="61"/>
        <v>-32.904164790851524</v>
      </c>
      <c r="Q92">
        <f t="shared" si="62"/>
        <v>-11.477915117290973</v>
      </c>
      <c r="R92">
        <f t="shared" si="63"/>
        <v>-33.14217378019142</v>
      </c>
      <c r="S92" s="3">
        <f t="shared" si="46"/>
        <v>-33.14217378019142</v>
      </c>
      <c r="T92">
        <f t="shared" si="47"/>
        <v>5.1877260000000014</v>
      </c>
      <c r="U92">
        <f t="shared" si="48"/>
        <v>-10.375452000000003</v>
      </c>
      <c r="V92">
        <f t="shared" si="49"/>
        <v>33.299877419471024</v>
      </c>
      <c r="W92">
        <f t="shared" si="50"/>
        <v>31.828878060797816</v>
      </c>
      <c r="X92">
        <f t="shared" si="51"/>
        <v>26.472847986001675</v>
      </c>
      <c r="Y92" s="3">
        <f t="shared" si="52"/>
        <v>-10.375452000000003</v>
      </c>
    </row>
    <row r="93" spans="1:25" x14ac:dyDescent="0.25">
      <c r="A93">
        <f t="shared" si="53"/>
        <v>92</v>
      </c>
      <c r="B93">
        <f t="shared" si="39"/>
        <v>-33.434841949999999</v>
      </c>
      <c r="C93">
        <f t="shared" si="40"/>
        <v>-11.978236949999999</v>
      </c>
      <c r="D93">
        <f t="shared" si="41"/>
        <v>-14.407817431480622</v>
      </c>
      <c r="E93">
        <f t="shared" si="42"/>
        <v>-35.584595906867605</v>
      </c>
      <c r="F93" s="3">
        <f t="shared" si="54"/>
        <v>0</v>
      </c>
      <c r="G93" s="3">
        <f t="shared" si="55"/>
        <v>0</v>
      </c>
      <c r="H93">
        <f t="shared" si="56"/>
        <v>39.259271950000006</v>
      </c>
      <c r="I93">
        <f t="shared" si="57"/>
        <v>33.540776950000001</v>
      </c>
      <c r="J93">
        <f t="shared" si="58"/>
        <v>31.048416023333463</v>
      </c>
      <c r="K93">
        <f t="shared" si="59"/>
        <v>36.80359703457647</v>
      </c>
      <c r="L93" s="3">
        <f t="shared" si="43"/>
        <v>39.259271950000006</v>
      </c>
      <c r="M93" s="3">
        <f t="shared" si="44"/>
        <v>33.540776950000001</v>
      </c>
      <c r="N93">
        <f t="shared" si="60"/>
        <v>-2.6199630500000013</v>
      </c>
      <c r="O93">
        <f t="shared" si="45"/>
        <v>-5.2399261000000017</v>
      </c>
      <c r="P93">
        <f t="shared" si="61"/>
        <v>-36.245187568519384</v>
      </c>
      <c r="Q93">
        <f t="shared" si="62"/>
        <v>-15.068409093132393</v>
      </c>
      <c r="R93">
        <f t="shared" si="63"/>
        <v>-36.370083482402023</v>
      </c>
      <c r="S93" s="3">
        <f t="shared" si="46"/>
        <v>-36.370083482402023</v>
      </c>
      <c r="T93">
        <f t="shared" si="47"/>
        <v>2.6902769500000017</v>
      </c>
      <c r="U93">
        <f t="shared" si="48"/>
        <v>-5.3805539000000033</v>
      </c>
      <c r="V93">
        <f t="shared" si="49"/>
        <v>36.766911023333471</v>
      </c>
      <c r="W93">
        <f t="shared" si="50"/>
        <v>31.085102034576469</v>
      </c>
      <c r="X93">
        <f t="shared" si="51"/>
        <v>29.783822598278423</v>
      </c>
      <c r="Y93" s="3">
        <f t="shared" si="52"/>
        <v>-5.3805539000000033</v>
      </c>
    </row>
    <row r="94" spans="1:25" x14ac:dyDescent="0.25">
      <c r="A94">
        <f t="shared" si="53"/>
        <v>93</v>
      </c>
      <c r="B94">
        <f t="shared" si="39"/>
        <v>-37.257102999999915</v>
      </c>
      <c r="C94">
        <f t="shared" si="40"/>
        <v>-18.599052999999916</v>
      </c>
      <c r="D94">
        <f t="shared" si="41"/>
        <v>-18.64663914349757</v>
      </c>
      <c r="E94">
        <f t="shared" si="42"/>
        <v>-37.304628249952593</v>
      </c>
      <c r="F94" s="3">
        <f t="shared" si="54"/>
        <v>0</v>
      </c>
      <c r="G94" s="3">
        <f t="shared" si="55"/>
        <v>0</v>
      </c>
      <c r="H94">
        <f t="shared" si="56"/>
        <v>37.971296999999922</v>
      </c>
      <c r="I94">
        <f t="shared" si="57"/>
        <v>28.816446999999915</v>
      </c>
      <c r="J94">
        <f t="shared" si="58"/>
        <v>28.768859863346723</v>
      </c>
      <c r="K94">
        <f t="shared" si="59"/>
        <v>37.923728913149283</v>
      </c>
      <c r="L94" s="3">
        <f t="shared" si="43"/>
        <v>37.971296999999922</v>
      </c>
      <c r="M94" s="3">
        <f t="shared" si="44"/>
        <v>28.816446999999915</v>
      </c>
      <c r="N94">
        <f t="shared" si="60"/>
        <v>-4.7647000000083116E-2</v>
      </c>
      <c r="O94">
        <f t="shared" si="45"/>
        <v>-9.5294000000166218E-2</v>
      </c>
      <c r="P94">
        <f t="shared" si="61"/>
        <v>-37.304810856502435</v>
      </c>
      <c r="Q94">
        <f t="shared" si="62"/>
        <v>-18.646821750047408</v>
      </c>
      <c r="R94">
        <f t="shared" si="63"/>
        <v>-37.304871675191357</v>
      </c>
      <c r="S94" s="3">
        <f t="shared" si="46"/>
        <v>-37.304871675191357</v>
      </c>
      <c r="T94">
        <f t="shared" si="47"/>
        <v>-4.7646999999916263E-2</v>
      </c>
      <c r="U94">
        <f t="shared" si="48"/>
        <v>-9.5293999999832513E-2</v>
      </c>
      <c r="V94">
        <f t="shared" si="49"/>
        <v>37.92370986334673</v>
      </c>
      <c r="W94">
        <f t="shared" si="50"/>
        <v>28.76887891314928</v>
      </c>
      <c r="X94">
        <f t="shared" si="51"/>
        <v>28.768552024870171</v>
      </c>
      <c r="Y94" s="3">
        <f t="shared" si="52"/>
        <v>-9.5293999999832513E-2</v>
      </c>
    </row>
    <row r="95" spans="1:25" x14ac:dyDescent="0.25">
      <c r="A95">
        <f t="shared" si="53"/>
        <v>94</v>
      </c>
      <c r="B95">
        <f t="shared" si="39"/>
        <v>-33.4619395</v>
      </c>
      <c r="C95">
        <f t="shared" si="40"/>
        <v>-18.155657500000004</v>
      </c>
      <c r="D95">
        <f t="shared" si="41"/>
        <v>-20.523035211815262</v>
      </c>
      <c r="E95">
        <f t="shared" si="42"/>
        <v>-35.696062882460325</v>
      </c>
      <c r="F95" s="3">
        <f t="shared" si="54"/>
        <v>0</v>
      </c>
      <c r="G95" s="3">
        <f t="shared" si="55"/>
        <v>0</v>
      </c>
      <c r="H95">
        <f t="shared" si="56"/>
        <v>39.376865500000001</v>
      </c>
      <c r="I95">
        <f t="shared" si="57"/>
        <v>27.5080475</v>
      </c>
      <c r="J95">
        <f t="shared" si="58"/>
        <v>24.953870742753885</v>
      </c>
      <c r="K95">
        <f t="shared" si="59"/>
        <v>36.922667004740525</v>
      </c>
      <c r="L95" s="3">
        <f t="shared" si="43"/>
        <v>39.376865500000001</v>
      </c>
      <c r="M95" s="3">
        <f t="shared" si="44"/>
        <v>27.5080475</v>
      </c>
      <c r="N95">
        <f t="shared" si="60"/>
        <v>2.5476174999999985</v>
      </c>
      <c r="O95">
        <f t="shared" si="45"/>
        <v>-5.0952349999999971</v>
      </c>
      <c r="P95">
        <f t="shared" si="61"/>
        <v>-36.189796788184736</v>
      </c>
      <c r="Q95">
        <f t="shared" si="62"/>
        <v>-21.016769117539678</v>
      </c>
      <c r="R95">
        <f t="shared" si="63"/>
        <v>-36.422451091182488</v>
      </c>
      <c r="S95" s="3">
        <f t="shared" si="46"/>
        <v>-36.422451091182488</v>
      </c>
      <c r="T95">
        <f t="shared" si="47"/>
        <v>-2.7626224999999991</v>
      </c>
      <c r="U95">
        <f t="shared" si="48"/>
        <v>-5.5252449999999973</v>
      </c>
      <c r="V95">
        <f t="shared" si="49"/>
        <v>36.822688742753883</v>
      </c>
      <c r="W95">
        <f t="shared" si="50"/>
        <v>25.053849004740524</v>
      </c>
      <c r="X95">
        <f t="shared" si="51"/>
        <v>24.133896843504587</v>
      </c>
      <c r="Y95" s="3">
        <f t="shared" si="52"/>
        <v>-5.5252449999999973</v>
      </c>
    </row>
    <row r="96" spans="1:25" x14ac:dyDescent="0.25">
      <c r="A96">
        <f t="shared" si="53"/>
        <v>95</v>
      </c>
      <c r="B96">
        <f t="shared" si="39"/>
        <v>-27.118877000000001</v>
      </c>
      <c r="C96">
        <f t="shared" si="40"/>
        <v>-15.831286499999997</v>
      </c>
      <c r="D96">
        <f t="shared" si="41"/>
        <v>-20.015267283986411</v>
      </c>
      <c r="E96">
        <f t="shared" si="42"/>
        <v>-30.888220171192224</v>
      </c>
      <c r="F96" s="3">
        <f t="shared" si="54"/>
        <v>0</v>
      </c>
      <c r="G96" s="3">
        <f t="shared" si="55"/>
        <v>0</v>
      </c>
      <c r="H96">
        <f t="shared" si="56"/>
        <v>37.744606000000005</v>
      </c>
      <c r="I96">
        <f t="shared" si="57"/>
        <v>24.006796499999997</v>
      </c>
      <c r="J96">
        <f t="shared" si="58"/>
        <v>19.636843146046552</v>
      </c>
      <c r="K96">
        <f t="shared" si="59"/>
        <v>33.981924177782567</v>
      </c>
      <c r="L96" s="3">
        <f t="shared" si="43"/>
        <v>37.744606000000005</v>
      </c>
      <c r="M96" s="3">
        <f t="shared" si="44"/>
        <v>24.006796499999997</v>
      </c>
      <c r="N96">
        <f t="shared" si="60"/>
        <v>4.9472584999999993</v>
      </c>
      <c r="O96">
        <f t="shared" si="45"/>
        <v>-9.8945169999999987</v>
      </c>
      <c r="P96">
        <f t="shared" si="61"/>
        <v>-32.829413216013599</v>
      </c>
      <c r="Q96">
        <f t="shared" si="62"/>
        <v>-21.956460328807779</v>
      </c>
      <c r="R96">
        <f t="shared" si="63"/>
        <v>-33.927524557513358</v>
      </c>
      <c r="S96" s="3">
        <f t="shared" si="46"/>
        <v>-33.927524557513358</v>
      </c>
      <c r="T96">
        <f t="shared" si="47"/>
        <v>-5.2012414999999992</v>
      </c>
      <c r="U96">
        <f t="shared" si="48"/>
        <v>-10.402482999999997</v>
      </c>
      <c r="V96">
        <f t="shared" si="49"/>
        <v>33.374652646046556</v>
      </c>
      <c r="W96">
        <f t="shared" si="50"/>
        <v>20.244114677782562</v>
      </c>
      <c r="X96">
        <f t="shared" si="51"/>
        <v>17.058499814746423</v>
      </c>
      <c r="Y96" s="3">
        <f t="shared" si="52"/>
        <v>-10.402482999999997</v>
      </c>
    </row>
    <row r="97" spans="1:25" x14ac:dyDescent="0.25">
      <c r="A97">
        <f t="shared" si="53"/>
        <v>96</v>
      </c>
      <c r="B97">
        <f t="shared" si="39"/>
        <v>-18.216899499999997</v>
      </c>
      <c r="C97">
        <f t="shared" si="40"/>
        <v>-12.020424499999999</v>
      </c>
      <c r="D97">
        <f t="shared" si="41"/>
        <v>-17.036183139622693</v>
      </c>
      <c r="E97">
        <f t="shared" si="42"/>
        <v>-22.609235437666133</v>
      </c>
      <c r="F97" s="3">
        <f t="shared" si="54"/>
        <v>0</v>
      </c>
      <c r="G97" s="3">
        <f t="shared" si="55"/>
        <v>0</v>
      </c>
      <c r="H97">
        <f t="shared" si="56"/>
        <v>32.555619499999999</v>
      </c>
      <c r="I97">
        <f t="shared" si="57"/>
        <v>18.091794499999999</v>
      </c>
      <c r="J97">
        <f t="shared" si="58"/>
        <v>12.961299220718642</v>
      </c>
      <c r="K97">
        <f t="shared" si="59"/>
        <v>30.063125550631593</v>
      </c>
      <c r="L97" s="3">
        <f t="shared" si="43"/>
        <v>32.555619499999999</v>
      </c>
      <c r="M97" s="3">
        <f t="shared" si="44"/>
        <v>18.091794499999999</v>
      </c>
      <c r="N97">
        <f t="shared" si="60"/>
        <v>6.9214904999999991</v>
      </c>
      <c r="O97">
        <f t="shared" si="45"/>
        <v>-13.842980999999998</v>
      </c>
      <c r="P97">
        <f t="shared" si="61"/>
        <v>-27.044121860377302</v>
      </c>
      <c r="Q97">
        <f t="shared" si="62"/>
        <v>-21.471069562333863</v>
      </c>
      <c r="R97">
        <f t="shared" si="63"/>
        <v>-29.623430574025537</v>
      </c>
      <c r="S97" s="3">
        <f t="shared" si="46"/>
        <v>-29.623430574025537</v>
      </c>
      <c r="T97">
        <f t="shared" si="47"/>
        <v>-7.1298094999999986</v>
      </c>
      <c r="U97">
        <f t="shared" si="48"/>
        <v>-14.259618999999995</v>
      </c>
      <c r="V97">
        <f t="shared" si="49"/>
        <v>27.425124220718644</v>
      </c>
      <c r="W97">
        <f t="shared" si="50"/>
        <v>15.599300550631591</v>
      </c>
      <c r="X97">
        <f t="shared" si="51"/>
        <v>8.0383698468474343</v>
      </c>
      <c r="Y97" s="3">
        <f t="shared" si="52"/>
        <v>-14.259618999999995</v>
      </c>
    </row>
    <row r="98" spans="1:25" x14ac:dyDescent="0.25">
      <c r="A98">
        <f t="shared" si="53"/>
        <v>97</v>
      </c>
      <c r="B98">
        <f t="shared" ref="B98:B129" si="64">NxT+2*NxyT*cotø+NyT*(cotø)^2+ABS((NxyT+NyT*cotø)/sinø)</f>
        <v>-6.4442584999999983</v>
      </c>
      <c r="C98">
        <f t="shared" ref="C98:C129" si="65">NyT/((sinø)^2)+ABS((NxyT+NyT*cotø)/sinø)</f>
        <v>-7.1289845000000014</v>
      </c>
      <c r="D98">
        <f t="shared" ref="D98:D129" si="66">(1/(sinø)^2)*(NyT+ABS((NxyT+NyT*cotø)^2/(NxT+2*NxyT*cotø+NyT*(cotø)^2)))</f>
        <v>-10.746316404315504</v>
      </c>
      <c r="E98">
        <f t="shared" ref="E98:E129" si="67">NxT+2*NxyT*cotø+NyT*(cotø)^2+ABS((NxyT+NyT*cotø)^2/NyT)</f>
        <v>-10.267730497520965</v>
      </c>
      <c r="F98" s="3">
        <f t="shared" si="54"/>
        <v>0</v>
      </c>
      <c r="G98" s="3">
        <f t="shared" si="55"/>
        <v>0</v>
      </c>
      <c r="H98">
        <f t="shared" si="56"/>
        <v>23.164910499999998</v>
      </c>
      <c r="I98">
        <f t="shared" si="57"/>
        <v>9.6317844999999984</v>
      </c>
      <c r="J98">
        <f t="shared" si="58"/>
        <v>5.9908030731977817</v>
      </c>
      <c r="K98">
        <f t="shared" si="59"/>
        <v>69.551065572333755</v>
      </c>
      <c r="L98" s="3">
        <f t="shared" ref="L98:L129" si="68">IF(NøB1&lt;0,IF(_NxB3&lt;0,0,_NxB3),IF(_NxB1&lt;0,0,_NxB1))</f>
        <v>23.164910499999998</v>
      </c>
      <c r="M98" s="3">
        <f t="shared" ref="M98:M129" si="69">IF(_NxB1&lt;0,IF(NøB2&lt;0,0,NøB2),IF(NøB1&lt;0,0,NøB1))</f>
        <v>9.6317844999999984</v>
      </c>
      <c r="N98">
        <f t="shared" si="60"/>
        <v>8.2460654999999985</v>
      </c>
      <c r="O98">
        <f t="shared" ref="O98:O129" si="70">IF(FcTI&lt;0,-2*FcTI*(cotø-cscø),-2*FcTI*(cotø+cscø))</f>
        <v>-16.492130999999997</v>
      </c>
      <c r="P98">
        <f t="shared" si="61"/>
        <v>-19.319057595684495</v>
      </c>
      <c r="Q98">
        <f t="shared" si="62"/>
        <v>-19.797643502479033</v>
      </c>
      <c r="R98">
        <f t="shared" si="63"/>
        <v>-23.285856612582748</v>
      </c>
      <c r="S98" s="3">
        <f t="shared" ref="S98:S129" si="71">IF(AND(Nø_T=0,Nx_T=0),FcTP,IF(NøT1&lt;0,_FcT3,IF(_NxT1&lt;0,_FcT2,_FcT1)))</f>
        <v>-23.285856612582748</v>
      </c>
      <c r="T98">
        <f t="shared" ref="T98:T129" si="72">NxyB+NyB*cotø</f>
        <v>-8.3562344999999993</v>
      </c>
      <c r="U98">
        <f t="shared" ref="U98:U129" si="73">IF(FcBI&lt;0,-2*FcBI*(cotø-cscø),-2*FcBI*(cotø+cscø))</f>
        <v>-16.712468999999995</v>
      </c>
      <c r="V98">
        <f t="shared" ref="V98:V129" si="74">((NxB+NxyB*cotø)^2+(NxyB+NyB*cotø)^2)/(NxB+2*NxyB*cotø+NyB*(cotø)^2)</f>
        <v>19.523929073197785</v>
      </c>
      <c r="W98">
        <f t="shared" ref="W98:W129" si="75">NyB+(NxyB^2/NyB)</f>
        <v>56.017939572333745</v>
      </c>
      <c r="X98">
        <f t="shared" ref="X98:X129" si="76">(NxB+NyB)/2-SQRT(((NxB-NyB)/2)^2+NxyB^2)</f>
        <v>-2.7102369688188759</v>
      </c>
      <c r="Y98" s="3">
        <f t="shared" ref="Y98:Y129" si="77">IF(AND(Nø_B=0,Nx_B=0),FcBP,IF(NøB1&lt;0,_FcB3,IF(_NxB1&lt;0,_FcB2,_FcB1)))</f>
        <v>-16.712468999999995</v>
      </c>
    </row>
    <row r="99" spans="1:25" x14ac:dyDescent="0.25">
      <c r="A99">
        <f t="shared" si="53"/>
        <v>98</v>
      </c>
      <c r="B99">
        <f t="shared" si="64"/>
        <v>-10.3936615</v>
      </c>
      <c r="C99">
        <f t="shared" si="65"/>
        <v>13.814500999999996</v>
      </c>
      <c r="D99">
        <f t="shared" si="66"/>
        <v>10.308081544982175</v>
      </c>
      <c r="E99">
        <f t="shared" si="67"/>
        <v>-12.399873589746331</v>
      </c>
      <c r="F99" s="3">
        <f t="shared" si="54"/>
        <v>0</v>
      </c>
      <c r="G99" s="3">
        <f t="shared" si="55"/>
        <v>10.308081544982175</v>
      </c>
      <c r="H99">
        <f t="shared" si="56"/>
        <v>21.419636500000003</v>
      </c>
      <c r="I99">
        <f t="shared" si="57"/>
        <v>31.134498999999998</v>
      </c>
      <c r="J99">
        <f t="shared" si="58"/>
        <v>27.511868953513197</v>
      </c>
      <c r="K99">
        <f t="shared" si="59"/>
        <v>17.032178551952676</v>
      </c>
      <c r="L99" s="3">
        <f t="shared" si="68"/>
        <v>21.419636500000003</v>
      </c>
      <c r="M99" s="3">
        <f t="shared" si="69"/>
        <v>31.134498999999998</v>
      </c>
      <c r="N99">
        <f t="shared" si="60"/>
        <v>-5.2916009999999982</v>
      </c>
      <c r="O99">
        <f t="shared" si="70"/>
        <v>-10.583201999999995</v>
      </c>
      <c r="P99">
        <f t="shared" si="61"/>
        <v>-17.470444044982173</v>
      </c>
      <c r="Q99">
        <f t="shared" si="62"/>
        <v>11.808288910253667</v>
      </c>
      <c r="R99">
        <f t="shared" si="63"/>
        <v>-16.791397904158345</v>
      </c>
      <c r="S99" s="3">
        <f t="shared" si="71"/>
        <v>-17.470444044982173</v>
      </c>
      <c r="T99">
        <f t="shared" si="72"/>
        <v>5.6304990000000013</v>
      </c>
      <c r="U99">
        <f t="shared" si="73"/>
        <v>-11.260998000000003</v>
      </c>
      <c r="V99">
        <f t="shared" si="74"/>
        <v>17.797006453513198</v>
      </c>
      <c r="W99">
        <f t="shared" si="75"/>
        <v>26.747041051952671</v>
      </c>
      <c r="X99">
        <f t="shared" si="76"/>
        <v>13.210362907133792</v>
      </c>
      <c r="Y99" s="3">
        <f t="shared" si="77"/>
        <v>-11.260998000000003</v>
      </c>
    </row>
    <row r="100" spans="1:25" x14ac:dyDescent="0.25">
      <c r="A100">
        <f t="shared" si="53"/>
        <v>99</v>
      </c>
      <c r="B100">
        <f t="shared" si="64"/>
        <v>-22.631840499999996</v>
      </c>
      <c r="C100">
        <f t="shared" si="65"/>
        <v>3.2081739999999996</v>
      </c>
      <c r="D100">
        <f t="shared" si="66"/>
        <v>-0.45512534568176743</v>
      </c>
      <c r="E100">
        <f t="shared" si="67"/>
        <v>-10.570767468281439</v>
      </c>
      <c r="F100" s="3">
        <f t="shared" si="54"/>
        <v>0</v>
      </c>
      <c r="G100" s="3">
        <f t="shared" si="55"/>
        <v>0</v>
      </c>
      <c r="H100">
        <f t="shared" si="56"/>
        <v>32.1757615</v>
      </c>
      <c r="I100">
        <f t="shared" si="57"/>
        <v>34.286676</v>
      </c>
      <c r="J100">
        <f t="shared" si="58"/>
        <v>30.273841175231997</v>
      </c>
      <c r="K100">
        <f t="shared" si="59"/>
        <v>28.100037164500169</v>
      </c>
      <c r="L100" s="3">
        <f t="shared" si="68"/>
        <v>32.1757615</v>
      </c>
      <c r="M100" s="3">
        <f t="shared" si="69"/>
        <v>34.286676</v>
      </c>
      <c r="N100">
        <f t="shared" si="60"/>
        <v>-4.3707739999999999</v>
      </c>
      <c r="O100">
        <f t="shared" si="70"/>
        <v>-8.7415479999999981</v>
      </c>
      <c r="P100">
        <f t="shared" si="61"/>
        <v>-27.710089154318229</v>
      </c>
      <c r="Q100">
        <f t="shared" si="62"/>
        <v>-17.594447031718559</v>
      </c>
      <c r="R100">
        <f t="shared" si="63"/>
        <v>-27.721898019652521</v>
      </c>
      <c r="S100" s="3">
        <f t="shared" si="71"/>
        <v>-27.721898019652521</v>
      </c>
      <c r="T100">
        <f t="shared" si="72"/>
        <v>4.888676000000002</v>
      </c>
      <c r="U100">
        <f t="shared" si="73"/>
        <v>-9.777352000000004</v>
      </c>
      <c r="V100">
        <f t="shared" si="74"/>
        <v>28.162926675231994</v>
      </c>
      <c r="W100">
        <f t="shared" si="75"/>
        <v>30.210951664500168</v>
      </c>
      <c r="X100">
        <f t="shared" si="76"/>
        <v>23.341228618738739</v>
      </c>
      <c r="Y100" s="3">
        <f t="shared" si="77"/>
        <v>-9.777352000000004</v>
      </c>
    </row>
    <row r="101" spans="1:25" x14ac:dyDescent="0.25">
      <c r="A101">
        <f t="shared" si="53"/>
        <v>100</v>
      </c>
      <c r="B101">
        <f t="shared" si="64"/>
        <v>-31.458607999999998</v>
      </c>
      <c r="C101">
        <f t="shared" si="65"/>
        <v>-6.0564569999999991</v>
      </c>
      <c r="D101">
        <f t="shared" si="66"/>
        <v>-8.8897621590776676</v>
      </c>
      <c r="E101">
        <f t="shared" si="67"/>
        <v>-33.515079024465223</v>
      </c>
      <c r="F101" s="3">
        <f t="shared" si="54"/>
        <v>0</v>
      </c>
      <c r="G101" s="3">
        <f t="shared" si="55"/>
        <v>0</v>
      </c>
      <c r="H101">
        <f t="shared" si="56"/>
        <v>38.687536000000001</v>
      </c>
      <c r="I101">
        <f t="shared" si="57"/>
        <v>34.930087</v>
      </c>
      <c r="J101">
        <f t="shared" si="58"/>
        <v>31.70973904464185</v>
      </c>
      <c r="K101">
        <f t="shared" si="59"/>
        <v>35.511129051518957</v>
      </c>
      <c r="L101" s="3">
        <f t="shared" si="68"/>
        <v>38.687536000000001</v>
      </c>
      <c r="M101" s="3">
        <f t="shared" si="69"/>
        <v>34.930087</v>
      </c>
      <c r="N101">
        <f t="shared" si="60"/>
        <v>-3.1137430000000004</v>
      </c>
      <c r="O101">
        <f t="shared" si="70"/>
        <v>-6.2274859999999999</v>
      </c>
      <c r="P101">
        <f t="shared" si="61"/>
        <v>-34.852788840922337</v>
      </c>
      <c r="Q101">
        <f t="shared" si="62"/>
        <v>-10.227471975534776</v>
      </c>
      <c r="R101">
        <f t="shared" si="63"/>
        <v>-34.948458466019446</v>
      </c>
      <c r="S101" s="3">
        <f t="shared" si="71"/>
        <v>-34.948458466019446</v>
      </c>
      <c r="T101">
        <f t="shared" si="72"/>
        <v>3.5868870000000013</v>
      </c>
      <c r="U101">
        <f t="shared" si="73"/>
        <v>-7.1737740000000025</v>
      </c>
      <c r="V101">
        <f t="shared" si="74"/>
        <v>35.467188044641851</v>
      </c>
      <c r="W101">
        <f t="shared" si="75"/>
        <v>31.753680051518955</v>
      </c>
      <c r="X101">
        <f t="shared" si="76"/>
        <v>29.172805571434274</v>
      </c>
      <c r="Y101" s="3">
        <f t="shared" si="77"/>
        <v>-7.1737740000000025</v>
      </c>
    </row>
    <row r="102" spans="1:25" x14ac:dyDescent="0.25">
      <c r="A102">
        <f t="shared" si="53"/>
        <v>101</v>
      </c>
      <c r="B102">
        <f t="shared" si="64"/>
        <v>-37.254676999999994</v>
      </c>
      <c r="C102">
        <f t="shared" si="65"/>
        <v>-13.652424</v>
      </c>
      <c r="D102">
        <f t="shared" si="66"/>
        <v>-15.216277157567689</v>
      </c>
      <c r="E102">
        <f t="shared" si="67"/>
        <v>-38.712719583443942</v>
      </c>
      <c r="F102" s="3">
        <f t="shared" si="54"/>
        <v>0</v>
      </c>
      <c r="G102" s="3">
        <f t="shared" si="55"/>
        <v>0</v>
      </c>
      <c r="H102">
        <f t="shared" si="56"/>
        <v>41.510970999999998</v>
      </c>
      <c r="I102">
        <f t="shared" si="57"/>
        <v>33.162123999999999</v>
      </c>
      <c r="J102">
        <f t="shared" si="58"/>
        <v>31.372188007525239</v>
      </c>
      <c r="K102">
        <f t="shared" si="59"/>
        <v>39.744810852769575</v>
      </c>
      <c r="L102" s="3">
        <f t="shared" si="68"/>
        <v>41.510970999999998</v>
      </c>
      <c r="M102" s="3">
        <f t="shared" si="69"/>
        <v>33.162123999999999</v>
      </c>
      <c r="N102">
        <f t="shared" si="60"/>
        <v>-1.6323760000000009</v>
      </c>
      <c r="O102">
        <f t="shared" si="70"/>
        <v>-3.2647520000000014</v>
      </c>
      <c r="P102">
        <f t="shared" si="61"/>
        <v>-38.95557584243231</v>
      </c>
      <c r="Q102">
        <f t="shared" si="62"/>
        <v>-15.459133416556057</v>
      </c>
      <c r="R102">
        <f t="shared" si="63"/>
        <v>-38.999416252141401</v>
      </c>
      <c r="S102" s="3">
        <f t="shared" si="71"/>
        <v>-38.999416252141401</v>
      </c>
      <c r="T102">
        <f t="shared" si="72"/>
        <v>1.8790240000000018</v>
      </c>
      <c r="U102">
        <f t="shared" si="73"/>
        <v>-3.7580480000000036</v>
      </c>
      <c r="V102">
        <f t="shared" si="74"/>
        <v>39.721035007525238</v>
      </c>
      <c r="W102">
        <f t="shared" si="75"/>
        <v>31.395963852769576</v>
      </c>
      <c r="X102">
        <f t="shared" si="76"/>
        <v>30.87969183534387</v>
      </c>
      <c r="Y102" s="3">
        <f t="shared" si="77"/>
        <v>-3.7580480000000036</v>
      </c>
    </row>
    <row r="103" spans="1:25" x14ac:dyDescent="0.25">
      <c r="A103">
        <f t="shared" si="53"/>
        <v>102</v>
      </c>
      <c r="B103">
        <f t="shared" si="64"/>
        <v>-40.247801999999957</v>
      </c>
      <c r="C103">
        <f t="shared" si="65"/>
        <v>-19.33565099999996</v>
      </c>
      <c r="D103">
        <f t="shared" si="66"/>
        <v>-19.365313123265786</v>
      </c>
      <c r="E103">
        <f t="shared" si="67"/>
        <v>-40.277440499116281</v>
      </c>
      <c r="F103" s="3">
        <f t="shared" si="54"/>
        <v>0</v>
      </c>
      <c r="G103" s="3">
        <f t="shared" si="55"/>
        <v>0</v>
      </c>
      <c r="H103">
        <f t="shared" si="56"/>
        <v>41.156497999999964</v>
      </c>
      <c r="I103">
        <f t="shared" si="57"/>
        <v>29.266548999999959</v>
      </c>
      <c r="J103">
        <f t="shared" si="58"/>
        <v>29.236886424948111</v>
      </c>
      <c r="K103">
        <f t="shared" si="59"/>
        <v>41.126844137973279</v>
      </c>
      <c r="L103" s="3">
        <f t="shared" si="68"/>
        <v>41.156497999999964</v>
      </c>
      <c r="M103" s="3">
        <f t="shared" si="69"/>
        <v>29.266548999999959</v>
      </c>
      <c r="N103">
        <f t="shared" si="60"/>
        <v>-2.9684000000037968E-2</v>
      </c>
      <c r="O103">
        <f t="shared" si="70"/>
        <v>-5.9368000000075929E-2</v>
      </c>
      <c r="P103">
        <f t="shared" si="61"/>
        <v>-40.277507876734205</v>
      </c>
      <c r="Q103">
        <f t="shared" si="62"/>
        <v>-19.365380500883717</v>
      </c>
      <c r="R103">
        <f t="shared" si="63"/>
        <v>-40.277528135219882</v>
      </c>
      <c r="S103" s="3">
        <f t="shared" si="71"/>
        <v>-40.277528135219882</v>
      </c>
      <c r="T103">
        <f t="shared" si="72"/>
        <v>-2.9683999999961422E-2</v>
      </c>
      <c r="U103">
        <f t="shared" si="73"/>
        <v>-5.9367999999922837E-2</v>
      </c>
      <c r="V103">
        <f t="shared" si="74"/>
        <v>41.126835424948112</v>
      </c>
      <c r="W103">
        <f t="shared" si="75"/>
        <v>29.236895137973274</v>
      </c>
      <c r="X103">
        <f t="shared" si="76"/>
        <v>29.236790892502643</v>
      </c>
      <c r="Y103" s="3">
        <f t="shared" si="77"/>
        <v>-5.9367999999922837E-2</v>
      </c>
    </row>
    <row r="104" spans="1:25" x14ac:dyDescent="0.25">
      <c r="A104">
        <f t="shared" si="53"/>
        <v>103</v>
      </c>
      <c r="B104">
        <f t="shared" si="64"/>
        <v>-37.269655999999991</v>
      </c>
      <c r="C104">
        <f t="shared" si="65"/>
        <v>-19.755573000000002</v>
      </c>
      <c r="D104">
        <f t="shared" si="66"/>
        <v>-21.280752208239399</v>
      </c>
      <c r="E104">
        <f t="shared" si="67"/>
        <v>-38.74143939995497</v>
      </c>
      <c r="F104" s="3">
        <f t="shared" si="54"/>
        <v>0</v>
      </c>
      <c r="G104" s="3">
        <f t="shared" si="55"/>
        <v>0</v>
      </c>
      <c r="H104">
        <f t="shared" si="56"/>
        <v>41.58023</v>
      </c>
      <c r="I104">
        <f t="shared" si="57"/>
        <v>27.143212999999996</v>
      </c>
      <c r="J104">
        <f t="shared" si="58"/>
        <v>25.3151329196393</v>
      </c>
      <c r="K104">
        <f t="shared" si="59"/>
        <v>39.805418781112692</v>
      </c>
      <c r="L104" s="3">
        <f t="shared" si="68"/>
        <v>41.58023</v>
      </c>
      <c r="M104" s="3">
        <f t="shared" si="69"/>
        <v>27.143212999999996</v>
      </c>
      <c r="N104">
        <f t="shared" si="60"/>
        <v>1.5902569999999985</v>
      </c>
      <c r="O104">
        <f t="shared" si="70"/>
        <v>-3.180513999999997</v>
      </c>
      <c r="P104">
        <f t="shared" si="61"/>
        <v>-38.924990791760592</v>
      </c>
      <c r="Q104">
        <f t="shared" si="62"/>
        <v>-21.464303600045021</v>
      </c>
      <c r="R104">
        <f t="shared" si="63"/>
        <v>-39.003135156699791</v>
      </c>
      <c r="S104" s="3">
        <f t="shared" si="71"/>
        <v>-39.003135156699791</v>
      </c>
      <c r="T104">
        <f t="shared" si="72"/>
        <v>-1.9211429999999985</v>
      </c>
      <c r="U104">
        <f t="shared" si="73"/>
        <v>-3.8422859999999965</v>
      </c>
      <c r="V104">
        <f t="shared" si="74"/>
        <v>39.752149919639301</v>
      </c>
      <c r="W104">
        <f t="shared" si="75"/>
        <v>25.368401781112691</v>
      </c>
      <c r="X104">
        <f t="shared" si="76"/>
        <v>24.970795679126205</v>
      </c>
      <c r="Y104" s="3">
        <f t="shared" si="77"/>
        <v>-3.8422859999999965</v>
      </c>
    </row>
    <row r="105" spans="1:25" x14ac:dyDescent="0.25">
      <c r="A105">
        <f t="shared" si="53"/>
        <v>104</v>
      </c>
      <c r="B105">
        <f t="shared" si="64"/>
        <v>-31.418667499999998</v>
      </c>
      <c r="C105">
        <f t="shared" si="65"/>
        <v>-18.146614</v>
      </c>
      <c r="D105">
        <f t="shared" si="66"/>
        <v>-20.977813280624915</v>
      </c>
      <c r="E105">
        <f t="shared" si="67"/>
        <v>-34.074810895120798</v>
      </c>
      <c r="F105" s="3">
        <f t="shared" si="54"/>
        <v>0</v>
      </c>
      <c r="G105" s="3">
        <f t="shared" si="55"/>
        <v>0</v>
      </c>
      <c r="H105">
        <f t="shared" si="56"/>
        <v>38.731780499999999</v>
      </c>
      <c r="I105">
        <f t="shared" si="57"/>
        <v>22.844233999999997</v>
      </c>
      <c r="J105">
        <f t="shared" si="58"/>
        <v>19.621734444383442</v>
      </c>
      <c r="K105">
        <f t="shared" si="59"/>
        <v>35.8117142600017</v>
      </c>
      <c r="L105" s="3">
        <f t="shared" si="68"/>
        <v>38.731780499999999</v>
      </c>
      <c r="M105" s="3">
        <f t="shared" si="69"/>
        <v>22.844233999999997</v>
      </c>
      <c r="N105">
        <f t="shared" si="60"/>
        <v>3.111590999999998</v>
      </c>
      <c r="O105">
        <f t="shared" si="70"/>
        <v>-6.223181999999996</v>
      </c>
      <c r="P105">
        <f t="shared" si="61"/>
        <v>-34.810650219375077</v>
      </c>
      <c r="Q105">
        <f t="shared" si="62"/>
        <v>-21.713652604879194</v>
      </c>
      <c r="R105">
        <f t="shared" si="63"/>
        <v>-35.223546150269406</v>
      </c>
      <c r="S105" s="3">
        <f t="shared" si="71"/>
        <v>-35.223546150269406</v>
      </c>
      <c r="T105">
        <f t="shared" si="72"/>
        <v>-3.5890389999999983</v>
      </c>
      <c r="U105">
        <f t="shared" si="73"/>
        <v>-7.1780779999999957</v>
      </c>
      <c r="V105">
        <f t="shared" si="74"/>
        <v>35.509280944383441</v>
      </c>
      <c r="W105">
        <f t="shared" si="75"/>
        <v>19.924167760001701</v>
      </c>
      <c r="X105">
        <f t="shared" si="76"/>
        <v>18.482045949615731</v>
      </c>
      <c r="Y105" s="3">
        <f t="shared" si="77"/>
        <v>-7.1780779999999957</v>
      </c>
    </row>
    <row r="106" spans="1:25" x14ac:dyDescent="0.25">
      <c r="A106">
        <f t="shared" si="53"/>
        <v>105</v>
      </c>
      <c r="B106">
        <f t="shared" si="64"/>
        <v>-22.562471000000002</v>
      </c>
      <c r="C106">
        <f t="shared" si="65"/>
        <v>-14.814753000000003</v>
      </c>
      <c r="D106">
        <f t="shared" si="66"/>
        <v>-18.498210738583136</v>
      </c>
      <c r="E106">
        <f t="shared" si="67"/>
        <v>-25.956179098549583</v>
      </c>
      <c r="F106" s="3">
        <f t="shared" si="54"/>
        <v>0</v>
      </c>
      <c r="G106" s="3">
        <f t="shared" si="55"/>
        <v>0</v>
      </c>
      <c r="H106">
        <f t="shared" si="56"/>
        <v>32.182414999999992</v>
      </c>
      <c r="I106">
        <f t="shared" si="57"/>
        <v>16.201032999999995</v>
      </c>
      <c r="J106">
        <f t="shared" si="58"/>
        <v>12.207153404376896</v>
      </c>
      <c r="K106">
        <f t="shared" si="59"/>
        <v>29.404974549208873</v>
      </c>
      <c r="L106" s="3">
        <f t="shared" si="68"/>
        <v>32.182414999999992</v>
      </c>
      <c r="M106" s="3">
        <f t="shared" si="69"/>
        <v>16.201032999999995</v>
      </c>
      <c r="N106">
        <f t="shared" si="60"/>
        <v>4.402131999999999</v>
      </c>
      <c r="O106">
        <f t="shared" si="70"/>
        <v>-8.8042639999999981</v>
      </c>
      <c r="P106">
        <f t="shared" si="61"/>
        <v>-27.683277261416869</v>
      </c>
      <c r="Q106">
        <f t="shared" si="62"/>
        <v>-20.225308901450418</v>
      </c>
      <c r="R106">
        <f t="shared" si="63"/>
        <v>-28.954663311970876</v>
      </c>
      <c r="S106" s="3">
        <f t="shared" si="71"/>
        <v>-28.954663311970876</v>
      </c>
      <c r="T106">
        <f t="shared" si="72"/>
        <v>-4.8573179999999985</v>
      </c>
      <c r="U106">
        <f t="shared" si="73"/>
        <v>-9.7146359999999952</v>
      </c>
      <c r="V106">
        <f t="shared" si="74"/>
        <v>28.188535404376893</v>
      </c>
      <c r="W106">
        <f t="shared" si="75"/>
        <v>13.423592549208877</v>
      </c>
      <c r="X106">
        <f t="shared" si="76"/>
        <v>9.9832199356226567</v>
      </c>
      <c r="Y106" s="3">
        <f t="shared" si="77"/>
        <v>-9.7146359999999952</v>
      </c>
    </row>
    <row r="107" spans="1:25" x14ac:dyDescent="0.25">
      <c r="A107">
        <f t="shared" si="53"/>
        <v>106</v>
      </c>
      <c r="B107">
        <f t="shared" si="64"/>
        <v>-10.3412665</v>
      </c>
      <c r="C107">
        <f t="shared" si="65"/>
        <v>-10.120113</v>
      </c>
      <c r="D107">
        <f t="shared" si="66"/>
        <v>-13.634452145516574</v>
      </c>
      <c r="E107">
        <f t="shared" si="67"/>
        <v>-13.829699145886535</v>
      </c>
      <c r="F107" s="3">
        <f t="shared" si="54"/>
        <v>0</v>
      </c>
      <c r="G107" s="3">
        <f t="shared" si="55"/>
        <v>0</v>
      </c>
      <c r="H107">
        <f t="shared" si="56"/>
        <v>21.4083595</v>
      </c>
      <c r="I107">
        <f t="shared" si="57"/>
        <v>7.1362129999999988</v>
      </c>
      <c r="J107">
        <f t="shared" si="58"/>
        <v>3.5201957381752385</v>
      </c>
      <c r="K107">
        <f t="shared" si="59"/>
        <v>36.196043212346915</v>
      </c>
      <c r="L107" s="3">
        <f t="shared" si="68"/>
        <v>21.4083595</v>
      </c>
      <c r="M107" s="3">
        <f t="shared" si="69"/>
        <v>7.1362129999999988</v>
      </c>
      <c r="N107">
        <f t="shared" si="60"/>
        <v>5.3234369999999984</v>
      </c>
      <c r="O107">
        <f t="shared" si="70"/>
        <v>-10.646873999999997</v>
      </c>
      <c r="P107">
        <f t="shared" si="61"/>
        <v>-17.47380135448342</v>
      </c>
      <c r="Q107">
        <f t="shared" si="62"/>
        <v>-17.278554354113464</v>
      </c>
      <c r="R107">
        <f t="shared" si="63"/>
        <v>-20.878712058792559</v>
      </c>
      <c r="S107" s="3">
        <f t="shared" si="71"/>
        <v>-20.878712058792559</v>
      </c>
      <c r="T107">
        <f t="shared" si="72"/>
        <v>-5.5986629999999993</v>
      </c>
      <c r="U107">
        <f t="shared" si="73"/>
        <v>-11.197325999999997</v>
      </c>
      <c r="V107">
        <f t="shared" si="74"/>
        <v>17.792342238175237</v>
      </c>
      <c r="W107">
        <f t="shared" si="75"/>
        <v>21.923896712346913</v>
      </c>
      <c r="X107">
        <f t="shared" si="76"/>
        <v>-0.39657899785172823</v>
      </c>
      <c r="Y107" s="3">
        <f t="shared" si="77"/>
        <v>-11.197325999999997</v>
      </c>
    </row>
    <row r="108" spans="1:25" x14ac:dyDescent="0.25">
      <c r="A108">
        <f t="shared" si="53"/>
        <v>107</v>
      </c>
      <c r="B108">
        <f t="shared" si="64"/>
        <v>-13.772241000000001</v>
      </c>
      <c r="C108">
        <f t="shared" si="65"/>
        <v>11.096565999999999</v>
      </c>
      <c r="D108">
        <f t="shared" si="66"/>
        <v>9.0266704256729149</v>
      </c>
      <c r="E108">
        <f t="shared" si="67"/>
        <v>-15.523061030661333</v>
      </c>
      <c r="F108" s="3">
        <f t="shared" si="54"/>
        <v>0</v>
      </c>
      <c r="G108" s="3">
        <f t="shared" si="55"/>
        <v>9.0266704256729149</v>
      </c>
      <c r="H108">
        <f t="shared" si="56"/>
        <v>19.387987000000003</v>
      </c>
      <c r="I108">
        <f t="shared" si="57"/>
        <v>28.761393999999999</v>
      </c>
      <c r="J108">
        <f t="shared" si="58"/>
        <v>26.325733557002824</v>
      </c>
      <c r="K108">
        <f t="shared" si="59"/>
        <v>16.756333416102038</v>
      </c>
      <c r="L108" s="3">
        <f t="shared" si="68"/>
        <v>19.387987000000003</v>
      </c>
      <c r="M108" s="3">
        <f t="shared" si="69"/>
        <v>28.761393999999999</v>
      </c>
      <c r="N108">
        <f t="shared" si="60"/>
        <v>-2.4360159999999991</v>
      </c>
      <c r="O108">
        <f t="shared" si="70"/>
        <v>-4.8720319999999973</v>
      </c>
      <c r="P108">
        <f t="shared" si="61"/>
        <v>-16.574377425672914</v>
      </c>
      <c r="Q108">
        <f t="shared" si="62"/>
        <v>9.3457459693386689</v>
      </c>
      <c r="R108">
        <f t="shared" si="63"/>
        <v>-16.444629496483728</v>
      </c>
      <c r="S108" s="3">
        <f t="shared" si="71"/>
        <v>-16.574377425672914</v>
      </c>
      <c r="T108">
        <f t="shared" si="72"/>
        <v>2.9748440000000014</v>
      </c>
      <c r="U108">
        <f t="shared" si="73"/>
        <v>-5.9496880000000028</v>
      </c>
      <c r="V108">
        <f t="shared" si="74"/>
        <v>16.952326557002827</v>
      </c>
      <c r="W108">
        <f t="shared" si="75"/>
        <v>26.129740416102035</v>
      </c>
      <c r="X108">
        <f t="shared" si="76"/>
        <v>15.548730709345993</v>
      </c>
      <c r="Y108" s="3">
        <f t="shared" si="77"/>
        <v>-5.9496880000000028</v>
      </c>
    </row>
    <row r="109" spans="1:25" x14ac:dyDescent="0.25">
      <c r="A109">
        <f t="shared" si="53"/>
        <v>108</v>
      </c>
      <c r="B109">
        <f t="shared" si="64"/>
        <v>-26.098702999999997</v>
      </c>
      <c r="C109">
        <f t="shared" si="65"/>
        <v>0.61675450000000076</v>
      </c>
      <c r="D109">
        <f t="shared" si="66"/>
        <v>-1.1288298905976013</v>
      </c>
      <c r="E109">
        <f t="shared" si="67"/>
        <v>-25.178598196343348</v>
      </c>
      <c r="F109" s="3">
        <f t="shared" si="54"/>
        <v>0</v>
      </c>
      <c r="G109" s="3">
        <f t="shared" si="55"/>
        <v>0</v>
      </c>
      <c r="H109">
        <f t="shared" si="56"/>
        <v>31.210448</v>
      </c>
      <c r="I109">
        <f t="shared" si="57"/>
        <v>32.3170055</v>
      </c>
      <c r="J109">
        <f t="shared" si="58"/>
        <v>29.856481133276134</v>
      </c>
      <c r="K109">
        <f t="shared" si="59"/>
        <v>28.740212856467526</v>
      </c>
      <c r="L109" s="3">
        <f t="shared" si="68"/>
        <v>31.210448</v>
      </c>
      <c r="M109" s="3">
        <f t="shared" si="69"/>
        <v>32.3170055</v>
      </c>
      <c r="N109">
        <f t="shared" si="60"/>
        <v>-1.8707045</v>
      </c>
      <c r="O109">
        <f t="shared" si="70"/>
        <v>-3.7414089999999995</v>
      </c>
      <c r="P109">
        <f t="shared" si="61"/>
        <v>-28.094527609402395</v>
      </c>
      <c r="Q109">
        <f t="shared" si="62"/>
        <v>-4.0447593036566456</v>
      </c>
      <c r="R109">
        <f t="shared" si="63"/>
        <v>-28.099764332650217</v>
      </c>
      <c r="S109" s="3">
        <f t="shared" si="71"/>
        <v>-28.099764332650217</v>
      </c>
      <c r="T109">
        <f t="shared" si="72"/>
        <v>2.7202555000000017</v>
      </c>
      <c r="U109">
        <f t="shared" si="73"/>
        <v>-5.4405110000000034</v>
      </c>
      <c r="V109">
        <f t="shared" si="74"/>
        <v>28.749923633276133</v>
      </c>
      <c r="W109">
        <f t="shared" si="75"/>
        <v>29.846770356467523</v>
      </c>
      <c r="X109">
        <f t="shared" si="76"/>
        <v>26.267519636502058</v>
      </c>
      <c r="Y109" s="3">
        <f t="shared" si="77"/>
        <v>-5.4405110000000034</v>
      </c>
    </row>
    <row r="110" spans="1:25" x14ac:dyDescent="0.25">
      <c r="A110">
        <f t="shared" si="53"/>
        <v>109</v>
      </c>
      <c r="B110">
        <f t="shared" si="64"/>
        <v>-34.605964499999999</v>
      </c>
      <c r="C110">
        <f t="shared" si="65"/>
        <v>-8.2244729999999979</v>
      </c>
      <c r="D110">
        <f t="shared" si="66"/>
        <v>-9.4391626779640418</v>
      </c>
      <c r="E110">
        <f t="shared" si="67"/>
        <v>-35.697730584434403</v>
      </c>
      <c r="F110" s="3">
        <f t="shared" si="54"/>
        <v>0</v>
      </c>
      <c r="G110" s="3">
        <f t="shared" si="55"/>
        <v>0</v>
      </c>
      <c r="H110">
        <f t="shared" si="56"/>
        <v>38.835201500000004</v>
      </c>
      <c r="I110">
        <f t="shared" si="57"/>
        <v>33.507692999999996</v>
      </c>
      <c r="J110">
        <f t="shared" si="58"/>
        <v>31.557209388991247</v>
      </c>
      <c r="K110">
        <f t="shared" si="59"/>
        <v>36.904400441965969</v>
      </c>
      <c r="L110" s="3">
        <f t="shared" si="68"/>
        <v>38.835201500000004</v>
      </c>
      <c r="M110" s="3">
        <f t="shared" si="69"/>
        <v>33.507692999999996</v>
      </c>
      <c r="N110">
        <f t="shared" si="60"/>
        <v>-1.2588770000000005</v>
      </c>
      <c r="O110">
        <f t="shared" si="70"/>
        <v>-2.5177540000000005</v>
      </c>
      <c r="P110">
        <f t="shared" si="61"/>
        <v>-35.909028822035957</v>
      </c>
      <c r="Q110">
        <f t="shared" si="62"/>
        <v>-9.6504609155655938</v>
      </c>
      <c r="R110">
        <f t="shared" si="63"/>
        <v>-35.924776666174537</v>
      </c>
      <c r="S110" s="3">
        <f t="shared" si="71"/>
        <v>-35.924776666174537</v>
      </c>
      <c r="T110">
        <f t="shared" si="72"/>
        <v>2.0666430000000018</v>
      </c>
      <c r="U110">
        <f t="shared" si="73"/>
        <v>-4.1332860000000036</v>
      </c>
      <c r="V110">
        <f t="shared" si="74"/>
        <v>36.884717888991254</v>
      </c>
      <c r="W110">
        <f t="shared" si="75"/>
        <v>31.576891941965961</v>
      </c>
      <c r="X110">
        <f t="shared" si="76"/>
        <v>30.733365388943483</v>
      </c>
      <c r="Y110" s="3">
        <f t="shared" si="77"/>
        <v>-4.1332860000000036</v>
      </c>
    </row>
    <row r="111" spans="1:25" x14ac:dyDescent="0.25">
      <c r="A111">
        <f t="shared" si="53"/>
        <v>110</v>
      </c>
      <c r="B111">
        <f t="shared" si="64"/>
        <v>-39.740831499999999</v>
      </c>
      <c r="C111">
        <f t="shared" si="65"/>
        <v>-15.097596499999995</v>
      </c>
      <c r="D111">
        <f t="shared" si="66"/>
        <v>-15.732008131812233</v>
      </c>
      <c r="E111">
        <f t="shared" si="67"/>
        <v>-40.359132085374291</v>
      </c>
      <c r="F111" s="3">
        <f t="shared" si="54"/>
        <v>0</v>
      </c>
      <c r="G111" s="3">
        <f t="shared" si="55"/>
        <v>0</v>
      </c>
      <c r="H111">
        <f t="shared" si="56"/>
        <v>42.689211499999999</v>
      </c>
      <c r="I111">
        <f t="shared" si="57"/>
        <v>32.4205465</v>
      </c>
      <c r="J111">
        <f t="shared" si="58"/>
        <v>31.350259068286519</v>
      </c>
      <c r="K111">
        <f t="shared" si="59"/>
        <v>41.628451092712353</v>
      </c>
      <c r="L111" s="3">
        <f t="shared" si="68"/>
        <v>42.689211499999999</v>
      </c>
      <c r="M111" s="3">
        <f t="shared" si="69"/>
        <v>32.4205465</v>
      </c>
      <c r="N111">
        <f t="shared" si="60"/>
        <v>-0.64470350000000087</v>
      </c>
      <c r="O111">
        <f t="shared" si="70"/>
        <v>-1.2894070000000015</v>
      </c>
      <c r="P111">
        <f t="shared" si="61"/>
        <v>-40.395826868187754</v>
      </c>
      <c r="Q111">
        <f t="shared" si="62"/>
        <v>-15.768702914625701</v>
      </c>
      <c r="R111">
        <f t="shared" si="63"/>
        <v>-40.402389869755439</v>
      </c>
      <c r="S111" s="3">
        <f t="shared" si="71"/>
        <v>-40.402389869755439</v>
      </c>
      <c r="T111">
        <f t="shared" si="72"/>
        <v>1.099346500000002</v>
      </c>
      <c r="U111">
        <f t="shared" si="73"/>
        <v>-2.198693000000004</v>
      </c>
      <c r="V111">
        <f t="shared" si="74"/>
        <v>41.618924068286518</v>
      </c>
      <c r="W111">
        <f t="shared" si="75"/>
        <v>31.359786092712355</v>
      </c>
      <c r="X111">
        <f t="shared" si="76"/>
        <v>31.204824647946285</v>
      </c>
      <c r="Y111" s="3">
        <f t="shared" si="77"/>
        <v>-2.198693000000004</v>
      </c>
    </row>
    <row r="112" spans="1:25" x14ac:dyDescent="0.25">
      <c r="A112">
        <f t="shared" si="53"/>
        <v>111</v>
      </c>
      <c r="B112">
        <f t="shared" si="64"/>
        <v>-41.83198174999972</v>
      </c>
      <c r="C112">
        <f t="shared" si="65"/>
        <v>-19.829766749999713</v>
      </c>
      <c r="D112">
        <f t="shared" si="66"/>
        <v>-19.855993546646552</v>
      </c>
      <c r="E112">
        <f t="shared" si="67"/>
        <v>-41.858190314875927</v>
      </c>
      <c r="F112" s="3">
        <f t="shared" si="54"/>
        <v>0</v>
      </c>
      <c r="G112" s="3">
        <f t="shared" si="55"/>
        <v>0</v>
      </c>
      <c r="H112">
        <f t="shared" si="56"/>
        <v>43.197018249999715</v>
      </c>
      <c r="I112">
        <f t="shared" si="57"/>
        <v>29.298233249999715</v>
      </c>
      <c r="J112">
        <f t="shared" si="58"/>
        <v>29.272005953111115</v>
      </c>
      <c r="K112">
        <f t="shared" si="59"/>
        <v>43.170798527890334</v>
      </c>
      <c r="L112" s="3">
        <f t="shared" si="68"/>
        <v>43.197018249999715</v>
      </c>
      <c r="M112" s="3">
        <f t="shared" si="69"/>
        <v>29.298233249999715</v>
      </c>
      <c r="N112">
        <f t="shared" si="60"/>
        <v>-2.6243250000282922E-2</v>
      </c>
      <c r="O112">
        <f t="shared" si="70"/>
        <v>-5.2486500000565837E-2</v>
      </c>
      <c r="P112">
        <f t="shared" si="61"/>
        <v>-41.85824145335345</v>
      </c>
      <c r="Q112">
        <f t="shared" si="62"/>
        <v>-19.856044685124079</v>
      </c>
      <c r="R112">
        <f t="shared" si="63"/>
        <v>-41.8582563017208</v>
      </c>
      <c r="S112" s="3">
        <f t="shared" si="71"/>
        <v>-41.8582563017208</v>
      </c>
      <c r="T112">
        <f t="shared" si="72"/>
        <v>-2.6243249999716507E-2</v>
      </c>
      <c r="U112">
        <f t="shared" si="73"/>
        <v>-5.2486499999433008E-2</v>
      </c>
      <c r="V112">
        <f t="shared" si="74"/>
        <v>43.170790953111116</v>
      </c>
      <c r="W112">
        <f t="shared" si="75"/>
        <v>29.272013527890334</v>
      </c>
      <c r="X112">
        <f t="shared" si="76"/>
        <v>29.271940448494941</v>
      </c>
      <c r="Y112" s="3">
        <f t="shared" si="77"/>
        <v>-5.2486499999433008E-2</v>
      </c>
    </row>
    <row r="113" spans="1:25" x14ac:dyDescent="0.25">
      <c r="A113">
        <f t="shared" si="53"/>
        <v>112</v>
      </c>
      <c r="B113">
        <f t="shared" si="64"/>
        <v>-39.779984499999998</v>
      </c>
      <c r="C113">
        <f t="shared" si="65"/>
        <v>-21.150999499999998</v>
      </c>
      <c r="D113">
        <f t="shared" si="66"/>
        <v>-21.752214110348174</v>
      </c>
      <c r="E113">
        <f t="shared" si="67"/>
        <v>-40.373301243298222</v>
      </c>
      <c r="F113" s="3">
        <f t="shared" si="54"/>
        <v>0</v>
      </c>
      <c r="G113" s="3">
        <f t="shared" si="55"/>
        <v>0</v>
      </c>
      <c r="H113">
        <f t="shared" si="56"/>
        <v>42.718584499999999</v>
      </c>
      <c r="I113">
        <f t="shared" si="57"/>
        <v>26.435669499999996</v>
      </c>
      <c r="J113">
        <f t="shared" si="58"/>
        <v>25.332962278971916</v>
      </c>
      <c r="K113">
        <f t="shared" si="59"/>
        <v>41.635764164933221</v>
      </c>
      <c r="L113" s="3">
        <f t="shared" si="68"/>
        <v>42.718584499999999</v>
      </c>
      <c r="M113" s="3">
        <f t="shared" si="69"/>
        <v>26.435669499999996</v>
      </c>
      <c r="N113">
        <f t="shared" si="60"/>
        <v>0.61044049999999861</v>
      </c>
      <c r="O113">
        <f t="shared" si="70"/>
        <v>-1.2208809999999972</v>
      </c>
      <c r="P113">
        <f t="shared" si="61"/>
        <v>-40.399650889651809</v>
      </c>
      <c r="Q113">
        <f t="shared" si="62"/>
        <v>-21.778563756701772</v>
      </c>
      <c r="R113">
        <f t="shared" si="63"/>
        <v>-40.410406675688549</v>
      </c>
      <c r="S113" s="3">
        <f t="shared" si="71"/>
        <v>-40.410406675688549</v>
      </c>
      <c r="T113">
        <f t="shared" si="72"/>
        <v>-1.1336094999999984</v>
      </c>
      <c r="U113">
        <f t="shared" si="73"/>
        <v>-2.2672189999999963</v>
      </c>
      <c r="V113">
        <f t="shared" si="74"/>
        <v>41.615877278971922</v>
      </c>
      <c r="W113">
        <f t="shared" si="75"/>
        <v>25.352849164933218</v>
      </c>
      <c r="X113">
        <f t="shared" si="76"/>
        <v>25.223517456034273</v>
      </c>
      <c r="Y113" s="3">
        <f t="shared" si="77"/>
        <v>-2.2672189999999963</v>
      </c>
    </row>
    <row r="114" spans="1:25" x14ac:dyDescent="0.25">
      <c r="A114">
        <f t="shared" si="53"/>
        <v>113</v>
      </c>
      <c r="B114">
        <f t="shared" si="64"/>
        <v>-34.605995499999999</v>
      </c>
      <c r="C114">
        <f t="shared" si="65"/>
        <v>-20.257040500000002</v>
      </c>
      <c r="D114">
        <f t="shared" si="66"/>
        <v>-21.475553987798364</v>
      </c>
      <c r="E114">
        <f t="shared" si="67"/>
        <v>-35.794856951944048</v>
      </c>
      <c r="F114" s="3">
        <f t="shared" si="54"/>
        <v>0</v>
      </c>
      <c r="G114" s="3">
        <f t="shared" si="55"/>
        <v>0</v>
      </c>
      <c r="H114">
        <f t="shared" si="56"/>
        <v>38.826955499999997</v>
      </c>
      <c r="I114">
        <f t="shared" si="57"/>
        <v>21.466910499999997</v>
      </c>
      <c r="J114">
        <f t="shared" si="58"/>
        <v>19.520086132904048</v>
      </c>
      <c r="K114">
        <f t="shared" si="59"/>
        <v>36.983651626309026</v>
      </c>
      <c r="L114" s="3">
        <f t="shared" si="68"/>
        <v>38.826955499999997</v>
      </c>
      <c r="M114" s="3">
        <f t="shared" si="69"/>
        <v>21.466910499999997</v>
      </c>
      <c r="N114">
        <f t="shared" si="60"/>
        <v>1.2629844999999986</v>
      </c>
      <c r="O114">
        <f t="shared" si="70"/>
        <v>-2.5259689999999972</v>
      </c>
      <c r="P114">
        <f t="shared" si="61"/>
        <v>-35.913451012201634</v>
      </c>
      <c r="Q114">
        <f t="shared" si="62"/>
        <v>-21.594148048055949</v>
      </c>
      <c r="R114">
        <f t="shared" si="63"/>
        <v>-35.979298807738914</v>
      </c>
      <c r="S114" s="3">
        <f t="shared" si="71"/>
        <v>-35.979298807738914</v>
      </c>
      <c r="T114">
        <f t="shared" si="72"/>
        <v>-2.0625354999999987</v>
      </c>
      <c r="U114">
        <f t="shared" si="73"/>
        <v>-4.1250709999999966</v>
      </c>
      <c r="V114">
        <f t="shared" si="74"/>
        <v>36.880131132904054</v>
      </c>
      <c r="W114">
        <f t="shared" si="75"/>
        <v>19.623606626309027</v>
      </c>
      <c r="X114">
        <f t="shared" si="76"/>
        <v>19.162691200795429</v>
      </c>
      <c r="Y114" s="3">
        <f t="shared" si="77"/>
        <v>-4.1250709999999966</v>
      </c>
    </row>
    <row r="115" spans="1:25" x14ac:dyDescent="0.25">
      <c r="A115">
        <f t="shared" si="53"/>
        <v>114</v>
      </c>
      <c r="B115">
        <f t="shared" si="64"/>
        <v>-26.069820999999997</v>
      </c>
      <c r="C115">
        <f t="shared" si="65"/>
        <v>-17.390463</v>
      </c>
      <c r="D115">
        <f t="shared" si="66"/>
        <v>-19.160927918113991</v>
      </c>
      <c r="E115">
        <f t="shared" si="67"/>
        <v>-27.782244642440599</v>
      </c>
      <c r="F115" s="3">
        <f t="shared" si="54"/>
        <v>0</v>
      </c>
      <c r="G115" s="3">
        <f t="shared" si="55"/>
        <v>0</v>
      </c>
      <c r="H115">
        <f t="shared" si="56"/>
        <v>31.181814999999997</v>
      </c>
      <c r="I115">
        <f t="shared" si="57"/>
        <v>14.252272999999997</v>
      </c>
      <c r="J115">
        <f t="shared" si="58"/>
        <v>11.815042493197915</v>
      </c>
      <c r="K115">
        <f t="shared" si="59"/>
        <v>29.116932558559348</v>
      </c>
      <c r="L115" s="3">
        <f t="shared" si="68"/>
        <v>31.181814999999997</v>
      </c>
      <c r="M115" s="3">
        <f t="shared" si="69"/>
        <v>14.252272999999997</v>
      </c>
      <c r="N115">
        <f t="shared" si="60"/>
        <v>1.8994619999999989</v>
      </c>
      <c r="O115">
        <f t="shared" si="70"/>
        <v>-3.7989239999999977</v>
      </c>
      <c r="P115">
        <f t="shared" si="61"/>
        <v>-28.09828008188601</v>
      </c>
      <c r="Q115">
        <f t="shared" si="62"/>
        <v>-19.476963357559399</v>
      </c>
      <c r="R115">
        <f t="shared" si="63"/>
        <v>-28.366772955450607</v>
      </c>
      <c r="S115" s="3">
        <f t="shared" si="71"/>
        <v>-28.366772955450607</v>
      </c>
      <c r="T115">
        <f t="shared" si="72"/>
        <v>-2.6914979999999988</v>
      </c>
      <c r="U115">
        <f t="shared" si="73"/>
        <v>-5.3829959999999968</v>
      </c>
      <c r="V115">
        <f t="shared" si="74"/>
        <v>28.744584493197909</v>
      </c>
      <c r="W115">
        <f t="shared" si="75"/>
        <v>12.18739055855935</v>
      </c>
      <c r="X115">
        <f t="shared" si="76"/>
        <v>11.143175282311788</v>
      </c>
      <c r="Y115" s="3">
        <f t="shared" si="77"/>
        <v>-5.3829959999999968</v>
      </c>
    </row>
    <row r="116" spans="1:25" x14ac:dyDescent="0.25">
      <c r="A116">
        <f t="shared" si="53"/>
        <v>115</v>
      </c>
      <c r="B116">
        <f t="shared" si="64"/>
        <v>-13.747970000000002</v>
      </c>
      <c r="C116">
        <f t="shared" si="65"/>
        <v>-12.876298</v>
      </c>
      <c r="D116">
        <f t="shared" si="66"/>
        <v>-14.961596379923339</v>
      </c>
      <c r="E116">
        <f t="shared" si="67"/>
        <v>-15.812073875997902</v>
      </c>
      <c r="F116" s="3">
        <f t="shared" si="54"/>
        <v>0</v>
      </c>
      <c r="G116" s="3">
        <f t="shared" si="55"/>
        <v>0</v>
      </c>
      <c r="H116">
        <f t="shared" si="56"/>
        <v>19.367985999999998</v>
      </c>
      <c r="I116">
        <f t="shared" si="57"/>
        <v>4.7442579999999994</v>
      </c>
      <c r="J116">
        <f t="shared" si="58"/>
        <v>2.322670126827215</v>
      </c>
      <c r="K116">
        <f t="shared" si="59"/>
        <v>21.281725787259077</v>
      </c>
      <c r="L116" s="3">
        <f t="shared" si="68"/>
        <v>19.367985999999998</v>
      </c>
      <c r="M116" s="3">
        <f t="shared" si="69"/>
        <v>4.7442579999999994</v>
      </c>
      <c r="N116">
        <f t="shared" si="60"/>
        <v>2.4581519999999988</v>
      </c>
      <c r="O116">
        <f t="shared" si="70"/>
        <v>-4.9163039999999976</v>
      </c>
      <c r="P116">
        <f t="shared" si="61"/>
        <v>-16.578975620076658</v>
      </c>
      <c r="Q116">
        <f t="shared" si="62"/>
        <v>-15.728498124002098</v>
      </c>
      <c r="R116">
        <f t="shared" si="63"/>
        <v>-18.266776391329394</v>
      </c>
      <c r="S116" s="3">
        <f t="shared" si="71"/>
        <v>-18.266776391329394</v>
      </c>
      <c r="T116">
        <f t="shared" si="72"/>
        <v>-2.9527079999999999</v>
      </c>
      <c r="U116">
        <f t="shared" si="73"/>
        <v>-5.9054159999999989</v>
      </c>
      <c r="V116">
        <f t="shared" si="74"/>
        <v>16.946398126827216</v>
      </c>
      <c r="W116">
        <f t="shared" si="75"/>
        <v>6.6579977872590774</v>
      </c>
      <c r="X116">
        <f t="shared" si="76"/>
        <v>1.2178677482961904</v>
      </c>
      <c r="Y116" s="3">
        <f t="shared" si="77"/>
        <v>-5.9054159999999989</v>
      </c>
    </row>
    <row r="117" spans="1:25" x14ac:dyDescent="0.25">
      <c r="A117">
        <f t="shared" si="53"/>
        <v>116</v>
      </c>
      <c r="B117">
        <f t="shared" si="64"/>
        <v>-15.870040999999976</v>
      </c>
      <c r="C117">
        <f t="shared" si="65"/>
        <v>9.4320420000000205</v>
      </c>
      <c r="D117">
        <f t="shared" si="66"/>
        <v>8.9968693152714785</v>
      </c>
      <c r="E117">
        <f t="shared" si="67"/>
        <v>-16.295199944175142</v>
      </c>
      <c r="F117" s="3">
        <f t="shared" si="54"/>
        <v>0</v>
      </c>
      <c r="G117" s="3">
        <f t="shared" si="55"/>
        <v>8.9968693152714785</v>
      </c>
      <c r="H117">
        <f t="shared" si="56"/>
        <v>17.12755899999998</v>
      </c>
      <c r="I117">
        <f t="shared" si="57"/>
        <v>26.598041999999978</v>
      </c>
      <c r="J117">
        <f t="shared" si="58"/>
        <v>26.162602574284339</v>
      </c>
      <c r="K117">
        <f t="shared" si="59"/>
        <v>16.687772822174786</v>
      </c>
      <c r="L117" s="3">
        <f t="shared" si="68"/>
        <v>17.12755899999998</v>
      </c>
      <c r="M117" s="3">
        <f t="shared" si="69"/>
        <v>26.598041999999978</v>
      </c>
      <c r="N117">
        <f t="shared" si="60"/>
        <v>0.44744200000002277</v>
      </c>
      <c r="O117">
        <f t="shared" si="70"/>
        <v>-0.89488400000004553</v>
      </c>
      <c r="P117">
        <f t="shared" si="61"/>
        <v>-16.329752315271481</v>
      </c>
      <c r="Q117">
        <f t="shared" si="62"/>
        <v>9.006883055824856</v>
      </c>
      <c r="R117">
        <f t="shared" si="63"/>
        <v>-16.325393090794801</v>
      </c>
      <c r="S117" s="3">
        <f t="shared" si="71"/>
        <v>-16.329752315271481</v>
      </c>
      <c r="T117">
        <f t="shared" si="72"/>
        <v>0.44744199999997941</v>
      </c>
      <c r="U117">
        <f t="shared" si="73"/>
        <v>-0.89488399999995882</v>
      </c>
      <c r="V117">
        <f t="shared" si="74"/>
        <v>16.692119574284337</v>
      </c>
      <c r="W117">
        <f t="shared" si="75"/>
        <v>26.158255822174784</v>
      </c>
      <c r="X117">
        <f t="shared" si="76"/>
        <v>16.659024154447089</v>
      </c>
      <c r="Y117" s="3">
        <f t="shared" si="77"/>
        <v>-0.89488399999995882</v>
      </c>
    </row>
    <row r="118" spans="1:25" x14ac:dyDescent="0.25">
      <c r="A118">
        <f t="shared" si="53"/>
        <v>117</v>
      </c>
      <c r="B118">
        <f t="shared" si="64"/>
        <v>-27.446693000000021</v>
      </c>
      <c r="C118">
        <f t="shared" si="65"/>
        <v>-0.50929500000002548</v>
      </c>
      <c r="D118">
        <f t="shared" si="66"/>
        <v>-1.1868979149322758</v>
      </c>
      <c r="E118">
        <f t="shared" si="67"/>
        <v>-27.740563892176429</v>
      </c>
      <c r="F118" s="3">
        <f t="shared" si="54"/>
        <v>0</v>
      </c>
      <c r="G118" s="3">
        <f t="shared" si="55"/>
        <v>0</v>
      </c>
      <c r="H118">
        <f t="shared" si="56"/>
        <v>29.725407000000022</v>
      </c>
      <c r="I118">
        <f t="shared" si="57"/>
        <v>30.421705000000024</v>
      </c>
      <c r="J118">
        <f t="shared" si="58"/>
        <v>29.743576719579877</v>
      </c>
      <c r="K118">
        <f t="shared" si="59"/>
        <v>29.046889269885572</v>
      </c>
      <c r="L118" s="3">
        <f t="shared" si="68"/>
        <v>29.725407000000022</v>
      </c>
      <c r="M118" s="3">
        <f t="shared" si="69"/>
        <v>30.421705000000024</v>
      </c>
      <c r="N118">
        <f t="shared" si="60"/>
        <v>0.69475499999997548</v>
      </c>
      <c r="O118">
        <f t="shared" si="70"/>
        <v>-1.389509999999951</v>
      </c>
      <c r="P118">
        <f t="shared" si="61"/>
        <v>-28.158600085067722</v>
      </c>
      <c r="Q118">
        <f t="shared" si="62"/>
        <v>-1.6049341078235679</v>
      </c>
      <c r="R118">
        <f t="shared" si="63"/>
        <v>-28.159354846640063</v>
      </c>
      <c r="S118" s="3">
        <f t="shared" si="71"/>
        <v>-28.159354846640063</v>
      </c>
      <c r="T118">
        <f t="shared" si="72"/>
        <v>0.69475500000002621</v>
      </c>
      <c r="U118">
        <f t="shared" si="73"/>
        <v>-1.3895100000000524</v>
      </c>
      <c r="V118">
        <f t="shared" si="74"/>
        <v>29.047278719579875</v>
      </c>
      <c r="W118">
        <f t="shared" si="75"/>
        <v>29.743187269885574</v>
      </c>
      <c r="X118">
        <f t="shared" si="76"/>
        <v>28.601695964482893</v>
      </c>
      <c r="Y118" s="3">
        <f t="shared" si="77"/>
        <v>-1.3895100000000524</v>
      </c>
    </row>
    <row r="119" spans="1:25" x14ac:dyDescent="0.25">
      <c r="A119">
        <f t="shared" si="53"/>
        <v>118</v>
      </c>
      <c r="B119">
        <f t="shared" si="64"/>
        <v>-35.41216499999998</v>
      </c>
      <c r="C119">
        <f t="shared" si="65"/>
        <v>-9.0668099999999843</v>
      </c>
      <c r="D119">
        <f t="shared" si="66"/>
        <v>-9.7033969113117262</v>
      </c>
      <c r="E119">
        <f t="shared" si="67"/>
        <v>-36.01715096655704</v>
      </c>
      <c r="F119" s="3">
        <f t="shared" si="54"/>
        <v>0</v>
      </c>
      <c r="G119" s="3">
        <f t="shared" si="55"/>
        <v>0</v>
      </c>
      <c r="H119">
        <f t="shared" si="56"/>
        <v>38.194834999999983</v>
      </c>
      <c r="I119">
        <f t="shared" si="57"/>
        <v>31.971389999999989</v>
      </c>
      <c r="J119">
        <f t="shared" si="58"/>
        <v>31.334341829714521</v>
      </c>
      <c r="K119">
        <f t="shared" si="59"/>
        <v>37.560010480167222</v>
      </c>
      <c r="L119" s="3">
        <f t="shared" si="68"/>
        <v>38.194834999999983</v>
      </c>
      <c r="M119" s="3">
        <f t="shared" si="69"/>
        <v>31.971389999999989</v>
      </c>
      <c r="N119">
        <f t="shared" si="60"/>
        <v>0.64824000000001392</v>
      </c>
      <c r="O119">
        <f t="shared" si="70"/>
        <v>-1.2964800000000278</v>
      </c>
      <c r="P119">
        <f t="shared" si="61"/>
        <v>-36.072058088688273</v>
      </c>
      <c r="Q119">
        <f t="shared" si="62"/>
        <v>-9.7583040334429576</v>
      </c>
      <c r="R119">
        <f t="shared" si="63"/>
        <v>-36.076345608680157</v>
      </c>
      <c r="S119" s="3">
        <f t="shared" si="71"/>
        <v>-36.076345608680157</v>
      </c>
      <c r="T119">
        <f t="shared" si="72"/>
        <v>0.64823999999998749</v>
      </c>
      <c r="U119">
        <f t="shared" si="73"/>
        <v>-1.296479999999975</v>
      </c>
      <c r="V119">
        <f t="shared" si="74"/>
        <v>37.557786829714516</v>
      </c>
      <c r="W119">
        <f t="shared" si="75"/>
        <v>31.336565480167227</v>
      </c>
      <c r="X119">
        <f t="shared" si="76"/>
        <v>31.256345794967267</v>
      </c>
      <c r="Y119" s="3">
        <f t="shared" si="77"/>
        <v>-1.296479999999975</v>
      </c>
    </row>
    <row r="120" spans="1:25" x14ac:dyDescent="0.25">
      <c r="A120">
        <f t="shared" si="53"/>
        <v>119</v>
      </c>
      <c r="B120">
        <f t="shared" si="64"/>
        <v>-40.24889249999994</v>
      </c>
      <c r="C120">
        <f t="shared" si="65"/>
        <v>-15.79844249999994</v>
      </c>
      <c r="D120">
        <f t="shared" si="66"/>
        <v>-16.149412620553278</v>
      </c>
      <c r="E120">
        <f t="shared" si="67"/>
        <v>-40.595189175774259</v>
      </c>
      <c r="F120" s="3">
        <f t="shared" si="54"/>
        <v>0</v>
      </c>
      <c r="G120" s="3">
        <f t="shared" si="55"/>
        <v>0</v>
      </c>
      <c r="H120">
        <f t="shared" si="56"/>
        <v>42.864607499999927</v>
      </c>
      <c r="I120">
        <f t="shared" si="57"/>
        <v>31.402357499999944</v>
      </c>
      <c r="J120">
        <f t="shared" si="58"/>
        <v>31.051248837719253</v>
      </c>
      <c r="K120">
        <f t="shared" si="59"/>
        <v>42.514587474299908</v>
      </c>
      <c r="L120" s="3">
        <f t="shared" si="68"/>
        <v>42.864607499999927</v>
      </c>
      <c r="M120" s="3">
        <f t="shared" si="69"/>
        <v>31.402357499999944</v>
      </c>
      <c r="N120">
        <f t="shared" si="60"/>
        <v>0.35405750000005964</v>
      </c>
      <c r="O120">
        <f t="shared" si="70"/>
        <v>-0.70811500000011929</v>
      </c>
      <c r="P120">
        <f t="shared" si="61"/>
        <v>-40.606037379446718</v>
      </c>
      <c r="Q120">
        <f t="shared" si="62"/>
        <v>-16.160260824225741</v>
      </c>
      <c r="R120">
        <f t="shared" si="63"/>
        <v>-40.608075894963363</v>
      </c>
      <c r="S120" s="3">
        <f t="shared" si="71"/>
        <v>-40.608075894963363</v>
      </c>
      <c r="T120">
        <f t="shared" si="72"/>
        <v>0.35405749999994135</v>
      </c>
      <c r="U120">
        <f t="shared" si="73"/>
        <v>-0.7081149999998827</v>
      </c>
      <c r="V120">
        <f t="shared" si="74"/>
        <v>42.51349883771924</v>
      </c>
      <c r="W120">
        <f t="shared" si="75"/>
        <v>31.052337474299922</v>
      </c>
      <c r="X120">
        <f t="shared" si="76"/>
        <v>31.037373931006343</v>
      </c>
      <c r="Y120" s="3">
        <f t="shared" si="77"/>
        <v>-0.7081149999998827</v>
      </c>
    </row>
    <row r="121" spans="1:25" x14ac:dyDescent="0.25">
      <c r="A121">
        <f t="shared" si="53"/>
        <v>120</v>
      </c>
      <c r="B121">
        <f t="shared" si="64"/>
        <v>-42.053560000000161</v>
      </c>
      <c r="C121">
        <f t="shared" si="65"/>
        <v>-20.244640000000164</v>
      </c>
      <c r="D121">
        <f t="shared" si="66"/>
        <v>-20.297997214794648</v>
      </c>
      <c r="E121">
        <f t="shared" si="67"/>
        <v>-42.106844384102622</v>
      </c>
      <c r="F121" s="3">
        <f t="shared" si="54"/>
        <v>0</v>
      </c>
      <c r="G121" s="3">
        <f t="shared" si="55"/>
        <v>0</v>
      </c>
      <c r="H121">
        <f t="shared" si="56"/>
        <v>44.169540000000161</v>
      </c>
      <c r="I121">
        <f t="shared" si="57"/>
        <v>29.029160000000161</v>
      </c>
      <c r="J121">
        <f t="shared" si="58"/>
        <v>28.975799698140918</v>
      </c>
      <c r="K121">
        <f t="shared" si="59"/>
        <v>44.116213504166502</v>
      </c>
      <c r="L121" s="3">
        <f t="shared" si="68"/>
        <v>44.169540000000161</v>
      </c>
      <c r="M121" s="3">
        <f t="shared" si="69"/>
        <v>29.029160000000161</v>
      </c>
      <c r="N121">
        <f t="shared" si="60"/>
        <v>-5.342499999983856E-2</v>
      </c>
      <c r="O121">
        <f t="shared" si="70"/>
        <v>-0.10684999999967711</v>
      </c>
      <c r="P121">
        <f t="shared" si="61"/>
        <v>-42.107052785205354</v>
      </c>
      <c r="Q121">
        <f t="shared" si="62"/>
        <v>-20.298205615897377</v>
      </c>
      <c r="R121">
        <f t="shared" si="63"/>
        <v>-42.107115873674488</v>
      </c>
      <c r="S121" s="3">
        <f t="shared" si="71"/>
        <v>-42.107115873674488</v>
      </c>
      <c r="T121">
        <f t="shared" si="72"/>
        <v>-5.3425000000160906E-2</v>
      </c>
      <c r="U121">
        <f t="shared" si="73"/>
        <v>-0.1068500000003218</v>
      </c>
      <c r="V121">
        <f t="shared" si="74"/>
        <v>44.116179698140918</v>
      </c>
      <c r="W121">
        <f t="shared" si="75"/>
        <v>28.975833504166506</v>
      </c>
      <c r="X121">
        <f t="shared" si="76"/>
        <v>28.975546484580505</v>
      </c>
      <c r="Y121" s="3">
        <f t="shared" si="77"/>
        <v>-0.1068500000003218</v>
      </c>
    </row>
    <row r="122" spans="1:25" x14ac:dyDescent="0.25">
      <c r="A122">
        <f t="shared" si="53"/>
        <v>121</v>
      </c>
      <c r="B122">
        <f t="shared" si="64"/>
        <v>-40.243982500000122</v>
      </c>
      <c r="C122">
        <f t="shared" si="65"/>
        <v>-21.680357500000135</v>
      </c>
      <c r="D122">
        <f t="shared" si="66"/>
        <v>-22.099665176075067</v>
      </c>
      <c r="E122">
        <f t="shared" si="67"/>
        <v>-40.659582483387396</v>
      </c>
      <c r="F122" s="3">
        <f t="shared" si="54"/>
        <v>0</v>
      </c>
      <c r="G122" s="3">
        <f t="shared" si="55"/>
        <v>0</v>
      </c>
      <c r="H122">
        <f t="shared" si="56"/>
        <v>42.869517500000121</v>
      </c>
      <c r="I122">
        <f t="shared" si="57"/>
        <v>25.520442500000133</v>
      </c>
      <c r="J122">
        <f t="shared" si="58"/>
        <v>25.100949883243004</v>
      </c>
      <c r="K122">
        <f t="shared" si="59"/>
        <v>42.452948953066617</v>
      </c>
      <c r="L122" s="3">
        <f t="shared" si="68"/>
        <v>42.869517500000121</v>
      </c>
      <c r="M122" s="3">
        <f t="shared" si="69"/>
        <v>25.520442500000133</v>
      </c>
      <c r="N122">
        <f t="shared" si="60"/>
        <v>-0.42372249999986689</v>
      </c>
      <c r="O122">
        <f t="shared" si="70"/>
        <v>-0.84744499999973366</v>
      </c>
      <c r="P122">
        <f t="shared" si="61"/>
        <v>-40.672119823924923</v>
      </c>
      <c r="Q122">
        <f t="shared" si="62"/>
        <v>-22.112202516612594</v>
      </c>
      <c r="R122">
        <f t="shared" si="63"/>
        <v>-40.677371609493939</v>
      </c>
      <c r="S122" s="3">
        <f t="shared" si="71"/>
        <v>-40.677371609493939</v>
      </c>
      <c r="T122">
        <f t="shared" si="72"/>
        <v>-0.42372250000013284</v>
      </c>
      <c r="U122">
        <f t="shared" si="73"/>
        <v>-0.84744500000026557</v>
      </c>
      <c r="V122">
        <f t="shared" si="74"/>
        <v>42.450024883242996</v>
      </c>
      <c r="W122">
        <f t="shared" si="75"/>
        <v>25.103873953066632</v>
      </c>
      <c r="X122">
        <f t="shared" si="76"/>
        <v>25.086377443493028</v>
      </c>
      <c r="Y122" s="3">
        <f t="shared" si="77"/>
        <v>-0.84744500000026557</v>
      </c>
    </row>
    <row r="123" spans="1:25" x14ac:dyDescent="0.25">
      <c r="A123">
        <f t="shared" si="53"/>
        <v>122</v>
      </c>
      <c r="B123">
        <f t="shared" si="64"/>
        <v>-35.509849999999993</v>
      </c>
      <c r="C123">
        <f t="shared" si="65"/>
        <v>-21.037025</v>
      </c>
      <c r="D123">
        <f t="shared" si="66"/>
        <v>-21.665400087314378</v>
      </c>
      <c r="E123">
        <f t="shared" si="67"/>
        <v>-36.130667158102099</v>
      </c>
      <c r="F123" s="3">
        <f t="shared" si="54"/>
        <v>0</v>
      </c>
      <c r="G123" s="3">
        <f t="shared" si="55"/>
        <v>0</v>
      </c>
      <c r="H123">
        <f t="shared" si="56"/>
        <v>38.097149999999999</v>
      </c>
      <c r="I123">
        <f t="shared" si="57"/>
        <v>20.001175</v>
      </c>
      <c r="J123">
        <f t="shared" si="58"/>
        <v>19.372404652863494</v>
      </c>
      <c r="K123">
        <f t="shared" si="59"/>
        <v>37.478590248597982</v>
      </c>
      <c r="L123" s="3">
        <f t="shared" si="68"/>
        <v>38.097149999999999</v>
      </c>
      <c r="M123" s="3">
        <f t="shared" si="69"/>
        <v>20.001175</v>
      </c>
      <c r="N123">
        <f t="shared" si="60"/>
        <v>-0.63969500000000012</v>
      </c>
      <c r="O123">
        <f t="shared" si="70"/>
        <v>-1.27939</v>
      </c>
      <c r="P123">
        <f t="shared" si="61"/>
        <v>-36.160864912685625</v>
      </c>
      <c r="Q123">
        <f t="shared" si="62"/>
        <v>-21.695597841897897</v>
      </c>
      <c r="R123">
        <f t="shared" si="63"/>
        <v>-36.177764325714307</v>
      </c>
      <c r="S123" s="3">
        <f t="shared" si="71"/>
        <v>-36.177764325714307</v>
      </c>
      <c r="T123">
        <f t="shared" si="72"/>
        <v>-0.63969499999999979</v>
      </c>
      <c r="U123">
        <f t="shared" si="73"/>
        <v>-1.2793899999999994</v>
      </c>
      <c r="V123">
        <f t="shared" si="74"/>
        <v>37.46837965286349</v>
      </c>
      <c r="W123">
        <f t="shared" si="75"/>
        <v>19.38261524859799</v>
      </c>
      <c r="X123">
        <f t="shared" si="76"/>
        <v>19.338894888903098</v>
      </c>
      <c r="Y123" s="3">
        <f t="shared" si="77"/>
        <v>-1.2793899999999994</v>
      </c>
    </row>
    <row r="124" spans="1:25" x14ac:dyDescent="0.25">
      <c r="A124">
        <f t="shared" si="53"/>
        <v>123</v>
      </c>
      <c r="B124">
        <f t="shared" si="64"/>
        <v>-27.572549499999855</v>
      </c>
      <c r="C124">
        <f t="shared" si="65"/>
        <v>-18.588419999999857</v>
      </c>
      <c r="D124">
        <f t="shared" si="66"/>
        <v>-19.210300261369863</v>
      </c>
      <c r="E124">
        <f t="shared" si="67"/>
        <v>-28.187723792202966</v>
      </c>
      <c r="F124" s="3">
        <f t="shared" si="54"/>
        <v>0</v>
      </c>
      <c r="G124" s="3">
        <f t="shared" si="55"/>
        <v>0</v>
      </c>
      <c r="H124">
        <f t="shared" si="56"/>
        <v>29.599550499999854</v>
      </c>
      <c r="I124">
        <f t="shared" si="57"/>
        <v>12.342579999999856</v>
      </c>
      <c r="J124">
        <f t="shared" si="58"/>
        <v>11.720325904900125</v>
      </c>
      <c r="K124">
        <f t="shared" si="59"/>
        <v>28.99789905035086</v>
      </c>
      <c r="L124" s="3">
        <f t="shared" si="68"/>
        <v>29.599550499999854</v>
      </c>
      <c r="M124" s="3">
        <f t="shared" si="69"/>
        <v>12.342579999999856</v>
      </c>
      <c r="N124">
        <f t="shared" si="60"/>
        <v>-0.63623000000014462</v>
      </c>
      <c r="O124">
        <f t="shared" si="70"/>
        <v>-1.272460000000289</v>
      </c>
      <c r="P124">
        <f t="shared" si="61"/>
        <v>-28.223129238630136</v>
      </c>
      <c r="Q124">
        <f t="shared" si="62"/>
        <v>-19.245705707797033</v>
      </c>
      <c r="R124">
        <f t="shared" si="63"/>
        <v>-28.253611743661278</v>
      </c>
      <c r="S124" s="3">
        <f t="shared" si="71"/>
        <v>-28.253611743661278</v>
      </c>
      <c r="T124">
        <f t="shared" si="72"/>
        <v>-0.63622999999985574</v>
      </c>
      <c r="U124">
        <f t="shared" si="73"/>
        <v>-1.2724599999997113</v>
      </c>
      <c r="V124">
        <f t="shared" si="74"/>
        <v>28.977296404900123</v>
      </c>
      <c r="W124">
        <f t="shared" si="75"/>
        <v>11.740928550350862</v>
      </c>
      <c r="X124">
        <f t="shared" si="76"/>
        <v>11.682925268824317</v>
      </c>
      <c r="Y124" s="3">
        <f t="shared" si="77"/>
        <v>-1.2724599999997113</v>
      </c>
    </row>
    <row r="125" spans="1:25" x14ac:dyDescent="0.25">
      <c r="A125">
        <f t="shared" si="53"/>
        <v>124</v>
      </c>
      <c r="B125">
        <f t="shared" si="64"/>
        <v>-15.944736499999866</v>
      </c>
      <c r="C125">
        <f t="shared" si="65"/>
        <v>-14.656834999999864</v>
      </c>
      <c r="D125">
        <f t="shared" si="66"/>
        <v>-15.049486524113773</v>
      </c>
      <c r="E125">
        <f t="shared" si="67"/>
        <v>-16.336540209428989</v>
      </c>
      <c r="F125" s="3">
        <f t="shared" si="54"/>
        <v>0</v>
      </c>
      <c r="G125" s="3">
        <f t="shared" si="55"/>
        <v>0</v>
      </c>
      <c r="H125">
        <f t="shared" si="56"/>
        <v>17.052863499999866</v>
      </c>
      <c r="I125">
        <f t="shared" si="57"/>
        <v>2.5091649999998658</v>
      </c>
      <c r="J125">
        <f t="shared" si="58"/>
        <v>2.1163330735076542</v>
      </c>
      <c r="K125">
        <f t="shared" si="59"/>
        <v>16.727227475232549</v>
      </c>
      <c r="L125" s="3">
        <f t="shared" si="68"/>
        <v>17.052863499999866</v>
      </c>
      <c r="M125" s="3">
        <f t="shared" si="69"/>
        <v>2.5091649999998658</v>
      </c>
      <c r="N125">
        <f t="shared" si="60"/>
        <v>-0.40256500000013434</v>
      </c>
      <c r="O125">
        <f t="shared" si="70"/>
        <v>-0.80513000000026858</v>
      </c>
      <c r="P125">
        <f t="shared" si="61"/>
        <v>-16.35721497588623</v>
      </c>
      <c r="Q125">
        <f t="shared" si="62"/>
        <v>-15.070161290571011</v>
      </c>
      <c r="R125">
        <f t="shared" si="63"/>
        <v>-16.462778921488699</v>
      </c>
      <c r="S125" s="3">
        <f t="shared" si="71"/>
        <v>-16.462778921488699</v>
      </c>
      <c r="T125">
        <f t="shared" si="72"/>
        <v>-0.40256499999986645</v>
      </c>
      <c r="U125">
        <f t="shared" si="73"/>
        <v>-0.80512999999973278</v>
      </c>
      <c r="V125">
        <f t="shared" si="74"/>
        <v>16.660031573507656</v>
      </c>
      <c r="W125">
        <f t="shared" si="75"/>
        <v>2.1835289752325506</v>
      </c>
      <c r="X125">
        <f t="shared" si="76"/>
        <v>2.0954656516420815</v>
      </c>
      <c r="Y125" s="3">
        <f t="shared" si="77"/>
        <v>-0.80512999999973278</v>
      </c>
    </row>
    <row r="126" spans="1:25" x14ac:dyDescent="0.25">
      <c r="A126">
        <f t="shared" si="53"/>
        <v>125</v>
      </c>
      <c r="B126">
        <f t="shared" si="64"/>
        <v>-12.554971500000001</v>
      </c>
      <c r="C126">
        <f t="shared" si="65"/>
        <v>13.010555</v>
      </c>
      <c r="D126">
        <f t="shared" si="66"/>
        <v>10.302781241972232</v>
      </c>
      <c r="E126">
        <f t="shared" si="67"/>
        <v>-14.760360016140593</v>
      </c>
      <c r="F126" s="3">
        <f t="shared" si="54"/>
        <v>0</v>
      </c>
      <c r="G126" s="3">
        <f t="shared" si="55"/>
        <v>10.302781241972232</v>
      </c>
      <c r="H126">
        <f t="shared" si="56"/>
        <v>18.572578499999999</v>
      </c>
      <c r="I126">
        <f t="shared" si="57"/>
        <v>28.642704999999999</v>
      </c>
      <c r="J126">
        <f t="shared" si="58"/>
        <v>26.915073050791847</v>
      </c>
      <c r="K126">
        <f t="shared" si="59"/>
        <v>16.757819305946029</v>
      </c>
      <c r="L126" s="3">
        <f t="shared" si="68"/>
        <v>18.572578499999999</v>
      </c>
      <c r="M126" s="3">
        <f t="shared" si="69"/>
        <v>28.642704999999999</v>
      </c>
      <c r="N126">
        <f t="shared" si="60"/>
        <v>3.4523549999999998</v>
      </c>
      <c r="O126">
        <f t="shared" si="70"/>
        <v>-6.9047099999999997</v>
      </c>
      <c r="P126">
        <f t="shared" si="61"/>
        <v>-16.751907741972232</v>
      </c>
      <c r="Q126">
        <f t="shared" si="62"/>
        <v>10.805166483859409</v>
      </c>
      <c r="R126">
        <f t="shared" si="63"/>
        <v>-16.465325741321095</v>
      </c>
      <c r="S126" s="3">
        <f t="shared" si="71"/>
        <v>-16.751907741972232</v>
      </c>
      <c r="T126">
        <f t="shared" si="72"/>
        <v>-1.9585049999999982</v>
      </c>
      <c r="U126">
        <f t="shared" si="73"/>
        <v>-3.9170099999999959</v>
      </c>
      <c r="V126">
        <f t="shared" si="74"/>
        <v>16.844946550791846</v>
      </c>
      <c r="W126">
        <f t="shared" si="75"/>
        <v>26.82794580594603</v>
      </c>
      <c r="X126">
        <f t="shared" si="76"/>
        <v>16.246581450280658</v>
      </c>
      <c r="Y126" s="3">
        <f t="shared" si="77"/>
        <v>-3.9170099999999959</v>
      </c>
    </row>
    <row r="127" spans="1:25" x14ac:dyDescent="0.25">
      <c r="A127">
        <f t="shared" si="53"/>
        <v>126</v>
      </c>
      <c r="B127">
        <f t="shared" si="64"/>
        <v>-24.092299999999998</v>
      </c>
      <c r="C127">
        <f t="shared" si="65"/>
        <v>2.3582650000000016</v>
      </c>
      <c r="D127">
        <f t="shared" si="66"/>
        <v>-0.63316169217820306</v>
      </c>
      <c r="E127">
        <f t="shared" si="67"/>
        <v>-16.47377128732559</v>
      </c>
      <c r="F127" s="3">
        <f t="shared" si="54"/>
        <v>0</v>
      </c>
      <c r="G127" s="3">
        <f t="shared" si="55"/>
        <v>0</v>
      </c>
      <c r="H127">
        <f t="shared" si="56"/>
        <v>30.127229999999994</v>
      </c>
      <c r="I127">
        <f t="shared" si="57"/>
        <v>30.968895000000003</v>
      </c>
      <c r="J127">
        <f t="shared" si="58"/>
        <v>29.841173169677624</v>
      </c>
      <c r="K127">
        <f t="shared" si="59"/>
        <v>28.998159990074154</v>
      </c>
      <c r="L127" s="3">
        <f t="shared" si="68"/>
        <v>30.127229999999994</v>
      </c>
      <c r="M127" s="3">
        <f t="shared" si="69"/>
        <v>30.968895000000003</v>
      </c>
      <c r="N127">
        <f t="shared" si="60"/>
        <v>3.4155150000000001</v>
      </c>
      <c r="O127">
        <f t="shared" si="70"/>
        <v>-6.8310300000000002</v>
      </c>
      <c r="P127">
        <f t="shared" si="61"/>
        <v>-27.931903307821791</v>
      </c>
      <c r="Q127">
        <f t="shared" si="62"/>
        <v>-12.091293712674405</v>
      </c>
      <c r="R127">
        <f t="shared" si="63"/>
        <v>-27.941735987759863</v>
      </c>
      <c r="S127" s="3">
        <f t="shared" si="71"/>
        <v>-27.941735987759863</v>
      </c>
      <c r="T127">
        <f t="shared" si="72"/>
        <v>-1.1754449999999983</v>
      </c>
      <c r="U127">
        <f t="shared" si="73"/>
        <v>-2.3508899999999961</v>
      </c>
      <c r="V127">
        <f t="shared" si="74"/>
        <v>28.999508169677611</v>
      </c>
      <c r="W127">
        <f t="shared" si="75"/>
        <v>29.839824990074163</v>
      </c>
      <c r="X127">
        <f t="shared" si="76"/>
        <v>28.124110014607435</v>
      </c>
      <c r="Y127" s="3">
        <f t="shared" si="77"/>
        <v>-2.3508899999999961</v>
      </c>
    </row>
    <row r="128" spans="1:25" x14ac:dyDescent="0.25">
      <c r="A128">
        <f t="shared" si="53"/>
        <v>127</v>
      </c>
      <c r="B128">
        <f t="shared" si="64"/>
        <v>-32.493504999999999</v>
      </c>
      <c r="C128">
        <f t="shared" si="65"/>
        <v>-7.3202349999999976</v>
      </c>
      <c r="D128">
        <f t="shared" si="66"/>
        <v>-9.7767917398232509</v>
      </c>
      <c r="E128">
        <f t="shared" si="67"/>
        <v>-34.4431796047962</v>
      </c>
      <c r="F128" s="3">
        <f t="shared" si="54"/>
        <v>0</v>
      </c>
      <c r="G128" s="3">
        <f t="shared" si="55"/>
        <v>0</v>
      </c>
      <c r="H128">
        <f t="shared" si="56"/>
        <v>38.150484999999996</v>
      </c>
      <c r="I128">
        <f t="shared" si="57"/>
        <v>31.614754999999995</v>
      </c>
      <c r="J128">
        <f t="shared" si="58"/>
        <v>30.958606844967758</v>
      </c>
      <c r="K128">
        <f t="shared" si="59"/>
        <v>37.496851488657114</v>
      </c>
      <c r="L128" s="3">
        <f t="shared" si="68"/>
        <v>38.150484999999996</v>
      </c>
      <c r="M128" s="3">
        <f t="shared" si="69"/>
        <v>31.614754999999995</v>
      </c>
      <c r="N128">
        <f t="shared" si="60"/>
        <v>2.6574649999999993</v>
      </c>
      <c r="O128">
        <f t="shared" si="70"/>
        <v>-5.3149299999999986</v>
      </c>
      <c r="P128">
        <f t="shared" si="61"/>
        <v>-35.351878260176747</v>
      </c>
      <c r="Q128">
        <f t="shared" si="62"/>
        <v>-10.685490395203802</v>
      </c>
      <c r="R128">
        <f t="shared" si="63"/>
        <v>-35.428451792436626</v>
      </c>
      <c r="S128" s="3">
        <f t="shared" si="71"/>
        <v>-35.428451792436626</v>
      </c>
      <c r="T128">
        <f t="shared" si="72"/>
        <v>-0.66805499999999807</v>
      </c>
      <c r="U128">
        <f t="shared" si="73"/>
        <v>-1.3361099999999959</v>
      </c>
      <c r="V128">
        <f t="shared" si="74"/>
        <v>37.494336844967762</v>
      </c>
      <c r="W128">
        <f t="shared" si="75"/>
        <v>30.961121488657106</v>
      </c>
      <c r="X128">
        <f t="shared" si="76"/>
        <v>30.879113135372059</v>
      </c>
      <c r="Y128" s="3">
        <f t="shared" si="77"/>
        <v>-1.3361099999999959</v>
      </c>
    </row>
    <row r="129" spans="1:25" x14ac:dyDescent="0.25">
      <c r="A129">
        <f t="shared" si="53"/>
        <v>128</v>
      </c>
      <c r="B129">
        <f t="shared" si="64"/>
        <v>-38.182624000000004</v>
      </c>
      <c r="C129">
        <f t="shared" si="65"/>
        <v>-15.273808999999998</v>
      </c>
      <c r="D129">
        <f t="shared" si="66"/>
        <v>-16.592106628396834</v>
      </c>
      <c r="E129">
        <f t="shared" si="67"/>
        <v>-39.436014930166266</v>
      </c>
      <c r="F129" s="3">
        <f t="shared" si="54"/>
        <v>0</v>
      </c>
      <c r="G129" s="3">
        <f t="shared" si="55"/>
        <v>0</v>
      </c>
      <c r="H129">
        <f t="shared" si="56"/>
        <v>42.805943999999997</v>
      </c>
      <c r="I129">
        <f t="shared" si="57"/>
        <v>30.802858999999994</v>
      </c>
      <c r="J129">
        <f t="shared" si="58"/>
        <v>30.427628594834694</v>
      </c>
      <c r="K129">
        <f t="shared" si="59"/>
        <v>42.432046530272103</v>
      </c>
      <c r="L129" s="3">
        <f t="shared" si="68"/>
        <v>42.805943999999997</v>
      </c>
      <c r="M129" s="3">
        <f t="shared" si="69"/>
        <v>30.802858999999994</v>
      </c>
      <c r="N129">
        <f t="shared" si="60"/>
        <v>1.3654409999999988</v>
      </c>
      <c r="O129">
        <f t="shared" si="70"/>
        <v>-2.7308819999999976</v>
      </c>
      <c r="P129">
        <f t="shared" si="61"/>
        <v>-39.595208371603164</v>
      </c>
      <c r="Q129">
        <f t="shared" si="62"/>
        <v>-16.751300069833732</v>
      </c>
      <c r="R129">
        <f t="shared" si="63"/>
        <v>-39.629162703524344</v>
      </c>
      <c r="S129" s="3">
        <f t="shared" si="71"/>
        <v>-39.629162703524344</v>
      </c>
      <c r="T129">
        <f t="shared" si="72"/>
        <v>-0.37860899999999803</v>
      </c>
      <c r="U129">
        <f t="shared" si="73"/>
        <v>-0.75721799999999595</v>
      </c>
      <c r="V129">
        <f t="shared" si="74"/>
        <v>42.4307135948347</v>
      </c>
      <c r="W129">
        <f t="shared" si="75"/>
        <v>30.428961530272097</v>
      </c>
      <c r="X129">
        <f t="shared" si="76"/>
        <v>30.412319530559856</v>
      </c>
      <c r="Y129" s="3">
        <f t="shared" si="77"/>
        <v>-0.75721799999999595</v>
      </c>
    </row>
    <row r="130" spans="1:25" x14ac:dyDescent="0.25">
      <c r="A130">
        <f t="shared" si="53"/>
        <v>129</v>
      </c>
      <c r="B130">
        <f t="shared" ref="B130:B161" si="78">NxT+2*NxyT*cotø+NyT*(cotø)^2+ABS((NxyT+NyT*cotø)/sinø)</f>
        <v>-40.912387000000521</v>
      </c>
      <c r="C130">
        <f t="shared" ref="C130:C161" si="79">NyT/((sinø)^2)+ABS((NxyT+NyT*cotø)/sinø)</f>
        <v>-20.645432000000515</v>
      </c>
      <c r="D130">
        <f t="shared" ref="D130:D161" si="80">(1/(sinø)^2)*(NyT+ABS((NxyT+NyT*cotø)^2/(NxT+2*NxyT*cotø+NyT*(cotø)^2)))</f>
        <v>-20.788150399628165</v>
      </c>
      <c r="E130">
        <f t="shared" ref="E130:E161" si="81">NxT+2*NxyT*cotø+NyT*(cotø)^2+ABS((NxyT+NyT*cotø)^2/NyT)</f>
        <v>-41.054618336819665</v>
      </c>
      <c r="F130" s="3">
        <f t="shared" si="54"/>
        <v>0</v>
      </c>
      <c r="G130" s="3">
        <f t="shared" si="55"/>
        <v>0</v>
      </c>
      <c r="H130">
        <f t="shared" si="56"/>
        <v>44.116613000000513</v>
      </c>
      <c r="I130">
        <f t="shared" si="57"/>
        <v>28.482568000000512</v>
      </c>
      <c r="J130">
        <f t="shared" si="58"/>
        <v>28.339816450123397</v>
      </c>
      <c r="K130">
        <f t="shared" si="59"/>
        <v>43.974118777910363</v>
      </c>
      <c r="L130" s="3">
        <f t="shared" ref="L130:L161" si="82">IF(NøB1&lt;0,IF(_NxB3&lt;0,0,_NxB3),IF(_NxB1&lt;0,0,_NxB1))</f>
        <v>44.116613000000513</v>
      </c>
      <c r="M130" s="3">
        <f t="shared" ref="M130:M161" si="83">IF(_NxB1&lt;0,IF(NøB2&lt;0,0,NøB2),IF(NøB1&lt;0,0,NøB1))</f>
        <v>28.482568000000512</v>
      </c>
      <c r="N130">
        <f t="shared" si="60"/>
        <v>-0.1432179999994817</v>
      </c>
      <c r="O130">
        <f t="shared" ref="O130:O161" si="84">IF(FcTI&lt;0,-2*FcTI*(cotø-cscø),-2*FcTI*(cotø+cscø))</f>
        <v>-0.28643599999896335</v>
      </c>
      <c r="P130">
        <f t="shared" si="61"/>
        <v>-41.056104600371832</v>
      </c>
      <c r="Q130">
        <f t="shared" si="62"/>
        <v>-20.789636663180332</v>
      </c>
      <c r="R130">
        <f t="shared" si="63"/>
        <v>-41.056617010504716</v>
      </c>
      <c r="S130" s="3">
        <f t="shared" ref="S130:S161" si="85">IF(AND(Nø_T=0,Nx_T=0),FcTP,IF(NøT1&lt;0,_FcT3,IF(_NxT1&lt;0,_FcT2,_FcT1)))</f>
        <v>-41.056617010504716</v>
      </c>
      <c r="T130">
        <f t="shared" ref="T130:T161" si="86">NxyB+NyB*cotø</f>
        <v>-0.14321800000051785</v>
      </c>
      <c r="U130">
        <f t="shared" ref="U130:U161" si="87">IF(FcBI&lt;0,-2*FcBI*(cotø-cscø),-2*FcBI*(cotø+cscø))</f>
        <v>-0.28643600000103564</v>
      </c>
      <c r="V130">
        <f t="shared" ref="V130:V161" si="88">((NxB+NxyB*cotø)^2+(NxyB+NyB*cotø)^2)/(NxB+2*NxyB*cotø+NyB*(cotø)^2)</f>
        <v>43.973861450123401</v>
      </c>
      <c r="W130">
        <f t="shared" ref="W130:W161" si="89">NyB+(NxyB^2/NyB)</f>
        <v>28.340073777910362</v>
      </c>
      <c r="X130">
        <f t="shared" ref="X130:X161" si="90">(NxB+NyB)/2-SQRT(((NxB-NyB)/2)^2+NxyB^2)</f>
        <v>28.338038140238297</v>
      </c>
      <c r="Y130" s="3">
        <f t="shared" ref="Y130:Y161" si="91">IF(AND(Nø_B=0,Nx_B=0),FcBP,IF(NøB1&lt;0,_FcB3,IF(_NxB1&lt;0,_FcB2,_FcB1)))</f>
        <v>-0.28643600000103564</v>
      </c>
    </row>
    <row r="131" spans="1:25" x14ac:dyDescent="0.25">
      <c r="A131">
        <f t="shared" ref="A131:A188" si="92">Node</f>
        <v>130</v>
      </c>
      <c r="B131">
        <f t="shared" si="78"/>
        <v>-38.181569999999994</v>
      </c>
      <c r="C131">
        <f t="shared" si="79"/>
        <v>-20.875394999999994</v>
      </c>
      <c r="D131">
        <f t="shared" si="80"/>
        <v>-22.372737845040625</v>
      </c>
      <c r="E131">
        <f t="shared" si="81"/>
        <v>-39.631765166711205</v>
      </c>
      <c r="F131" s="3">
        <f t="shared" ref="F131:F188" si="93">IF(NøT1&lt;0,IF(_NxT3&lt;0,0,_NxT3),IF(_NxT1&lt;0,0,_NxT1))</f>
        <v>0</v>
      </c>
      <c r="G131" s="3">
        <f t="shared" ref="G131:G188" si="94">IF(_NxT1&lt;0,IF(NøT2&lt;0,0,NøT2),IF(NøT1&lt;0,0,NøT1))</f>
        <v>0</v>
      </c>
      <c r="H131">
        <f t="shared" ref="H131:H188" si="95">NxB+2*NxyB*cotø+NyB*(cotø)^2+ABS((NxyB+NyB*cotø)/sinø)</f>
        <v>42.420960000000008</v>
      </c>
      <c r="I131">
        <f t="shared" ref="I131:I188" si="96">NyB/((sinø)^2)+ABS((NxyB+NyB*cotø)/sinø)</f>
        <v>24.815235000000001</v>
      </c>
      <c r="J131">
        <f t="shared" ref="J131:J188" si="97">(1/(sinø)^2)*(NyB+ABS((NxyB+NyB*cotø)^2/(NxB+2*NxyB*cotø+NyB*(cotø)^2)))</f>
        <v>24.630460516665298</v>
      </c>
      <c r="K131">
        <f t="shared" ref="K131:K188" si="98">NxB+2*NxyB*cotø+NyB*(cotø)^2+ABS((NxyB+NyB*cotø)^2/NyB)</f>
        <v>42.236768463035098</v>
      </c>
      <c r="L131" s="3">
        <f t="shared" si="82"/>
        <v>42.420960000000008</v>
      </c>
      <c r="M131" s="3">
        <f t="shared" si="83"/>
        <v>24.815235000000001</v>
      </c>
      <c r="N131">
        <f t="shared" ref="N131:N188" si="99">(NxyT+NyT*cotø)</f>
        <v>-1.5584600000000013</v>
      </c>
      <c r="O131">
        <f t="shared" si="84"/>
        <v>-3.1169200000000021</v>
      </c>
      <c r="P131">
        <f t="shared" ref="P131:P188" si="100">((NxT+NxyT*cotø)^2+(NxyT+NyT*cotø)^2)/(NxT+2*NxyT*cotø+NyT*(cotø)^2)</f>
        <v>-39.801147154959367</v>
      </c>
      <c r="Q131">
        <f t="shared" ref="Q131:Q188" si="101">NyT+(NxyT^2/NyT)</f>
        <v>-22.54211983328879</v>
      </c>
      <c r="R131">
        <f t="shared" ref="R131:R188" si="102">(NxT+NyT)/2-SQRT(((NxT-NyT)/2)^2+NxyT^2)</f>
        <v>-39.879252825179393</v>
      </c>
      <c r="S131" s="3">
        <f t="shared" si="85"/>
        <v>-39.879252825179393</v>
      </c>
      <c r="T131">
        <f t="shared" si="86"/>
        <v>0.18559000000000142</v>
      </c>
      <c r="U131">
        <f t="shared" si="87"/>
        <v>-0.37118000000000284</v>
      </c>
      <c r="V131">
        <f t="shared" si="88"/>
        <v>42.236185516665302</v>
      </c>
      <c r="W131">
        <f t="shared" si="89"/>
        <v>24.631043463035095</v>
      </c>
      <c r="X131">
        <f t="shared" si="90"/>
        <v>24.627688828272213</v>
      </c>
      <c r="Y131" s="3">
        <f t="shared" si="91"/>
        <v>-0.37118000000000284</v>
      </c>
    </row>
    <row r="132" spans="1:25" x14ac:dyDescent="0.25">
      <c r="A132">
        <f t="shared" si="92"/>
        <v>131</v>
      </c>
      <c r="B132">
        <f t="shared" si="78"/>
        <v>-32.774564999999996</v>
      </c>
      <c r="C132">
        <f t="shared" si="79"/>
        <v>-19.109914999999997</v>
      </c>
      <c r="D132">
        <f t="shared" si="80"/>
        <v>-21.559630920596348</v>
      </c>
      <c r="E132">
        <f t="shared" si="81"/>
        <v>-35.099995031823468</v>
      </c>
      <c r="F132" s="3">
        <f t="shared" si="93"/>
        <v>0</v>
      </c>
      <c r="G132" s="3">
        <f t="shared" si="94"/>
        <v>0</v>
      </c>
      <c r="H132">
        <f t="shared" si="95"/>
        <v>37.889135000000003</v>
      </c>
      <c r="I132">
        <f t="shared" si="96"/>
        <v>19.844784999999998</v>
      </c>
      <c r="J132">
        <f t="shared" si="97"/>
        <v>19.179225089740392</v>
      </c>
      <c r="K132">
        <f t="shared" si="98"/>
        <v>37.235201885543418</v>
      </c>
      <c r="L132" s="3">
        <f t="shared" si="82"/>
        <v>37.889135000000003</v>
      </c>
      <c r="M132" s="3">
        <f t="shared" si="83"/>
        <v>19.844784999999998</v>
      </c>
      <c r="N132">
        <f t="shared" si="99"/>
        <v>-2.6476100000000016</v>
      </c>
      <c r="O132">
        <f t="shared" si="84"/>
        <v>-5.2952200000000023</v>
      </c>
      <c r="P132">
        <f t="shared" si="100"/>
        <v>-35.620069079403642</v>
      </c>
      <c r="Q132">
        <f t="shared" si="101"/>
        <v>-22.079704968176525</v>
      </c>
      <c r="R132">
        <f t="shared" si="102"/>
        <v>-35.917230406238303</v>
      </c>
      <c r="S132" s="3">
        <f t="shared" si="85"/>
        <v>-35.917230406238303</v>
      </c>
      <c r="T132">
        <f t="shared" si="86"/>
        <v>0.67791000000000123</v>
      </c>
      <c r="U132">
        <f t="shared" si="87"/>
        <v>-1.3558200000000025</v>
      </c>
      <c r="V132">
        <f t="shared" si="88"/>
        <v>37.223575089740393</v>
      </c>
      <c r="W132">
        <f t="shared" si="89"/>
        <v>19.190851885543417</v>
      </c>
      <c r="X132">
        <f t="shared" si="90"/>
        <v>19.141442377057622</v>
      </c>
      <c r="Y132" s="3">
        <f t="shared" si="91"/>
        <v>-1.3558200000000025</v>
      </c>
    </row>
    <row r="133" spans="1:25" x14ac:dyDescent="0.25">
      <c r="A133">
        <f t="shared" si="92"/>
        <v>132</v>
      </c>
      <c r="B133">
        <f t="shared" si="78"/>
        <v>-24.459879999999995</v>
      </c>
      <c r="C133">
        <f t="shared" si="79"/>
        <v>-15.764984999999999</v>
      </c>
      <c r="D133">
        <f t="shared" si="80"/>
        <v>-18.642452628491554</v>
      </c>
      <c r="E133">
        <f t="shared" si="81"/>
        <v>-27.162025916918552</v>
      </c>
      <c r="F133" s="3">
        <f t="shared" si="93"/>
        <v>0</v>
      </c>
      <c r="G133" s="3">
        <f t="shared" si="94"/>
        <v>0</v>
      </c>
      <c r="H133">
        <f t="shared" si="95"/>
        <v>30.068469999999998</v>
      </c>
      <c r="I133">
        <f t="shared" si="96"/>
        <v>13.154465</v>
      </c>
      <c r="J133">
        <f t="shared" si="97"/>
        <v>11.886147910613472</v>
      </c>
      <c r="K133">
        <f t="shared" si="98"/>
        <v>28.888177169156105</v>
      </c>
      <c r="L133" s="3">
        <f t="shared" si="82"/>
        <v>30.068469999999998</v>
      </c>
      <c r="M133" s="3">
        <f t="shared" si="83"/>
        <v>13.154465</v>
      </c>
      <c r="N133">
        <f t="shared" si="99"/>
        <v>-3.261105000000001</v>
      </c>
      <c r="O133">
        <f t="shared" si="84"/>
        <v>-6.5222100000000012</v>
      </c>
      <c r="P133">
        <f t="shared" si="100"/>
        <v>-28.104622371508441</v>
      </c>
      <c r="Q133">
        <f t="shared" si="101"/>
        <v>-19.585049083081444</v>
      </c>
      <c r="R133">
        <f t="shared" si="102"/>
        <v>-28.80815851588337</v>
      </c>
      <c r="S133" s="3">
        <f t="shared" si="85"/>
        <v>-28.80815851588337</v>
      </c>
      <c r="T133">
        <f t="shared" si="86"/>
        <v>1.3298550000000007</v>
      </c>
      <c r="U133">
        <f t="shared" si="87"/>
        <v>-2.6597100000000014</v>
      </c>
      <c r="V133">
        <f t="shared" si="88"/>
        <v>28.80015291061347</v>
      </c>
      <c r="W133">
        <f t="shared" si="89"/>
        <v>11.974172169156107</v>
      </c>
      <c r="X133">
        <f t="shared" si="90"/>
        <v>11.720689325129708</v>
      </c>
      <c r="Y133" s="3">
        <f t="shared" si="91"/>
        <v>-2.6597100000000014</v>
      </c>
    </row>
    <row r="134" spans="1:25" x14ac:dyDescent="0.25">
      <c r="A134">
        <f t="shared" si="92"/>
        <v>133</v>
      </c>
      <c r="B134">
        <f t="shared" si="78"/>
        <v>-12.788229999999999</v>
      </c>
      <c r="C134">
        <f t="shared" si="79"/>
        <v>-11.275954999999998</v>
      </c>
      <c r="D134">
        <f t="shared" si="80"/>
        <v>-13.911050209066117</v>
      </c>
      <c r="E134">
        <f t="shared" si="81"/>
        <v>-15.352462029929873</v>
      </c>
      <c r="F134" s="3">
        <f t="shared" si="93"/>
        <v>0</v>
      </c>
      <c r="G134" s="3">
        <f t="shared" si="94"/>
        <v>0</v>
      </c>
      <c r="H134">
        <f t="shared" si="95"/>
        <v>18.606039999999997</v>
      </c>
      <c r="I134">
        <f t="shared" si="96"/>
        <v>4.622914999999999</v>
      </c>
      <c r="J134">
        <f t="shared" si="97"/>
        <v>2.7960283702924902</v>
      </c>
      <c r="K134">
        <f t="shared" si="98"/>
        <v>18.243061896041166</v>
      </c>
      <c r="L134" s="3">
        <f t="shared" si="82"/>
        <v>18.606039999999997</v>
      </c>
      <c r="M134" s="3">
        <f t="shared" si="83"/>
        <v>4.622914999999999</v>
      </c>
      <c r="N134">
        <f t="shared" si="99"/>
        <v>-3.318995000000001</v>
      </c>
      <c r="O134">
        <f t="shared" si="84"/>
        <v>-6.6379900000000012</v>
      </c>
      <c r="P134">
        <f t="shared" si="100"/>
        <v>-16.791124790933882</v>
      </c>
      <c r="Q134">
        <f t="shared" si="101"/>
        <v>-15.349712970070126</v>
      </c>
      <c r="R134">
        <f t="shared" si="102"/>
        <v>-18.755125062796751</v>
      </c>
      <c r="S134" s="3">
        <f t="shared" si="85"/>
        <v>-18.755125062796751</v>
      </c>
      <c r="T134">
        <f t="shared" si="86"/>
        <v>2.0918649999999994</v>
      </c>
      <c r="U134">
        <f t="shared" si="87"/>
        <v>-4.1837299999999988</v>
      </c>
      <c r="V134">
        <f t="shared" si="88"/>
        <v>16.779153370292491</v>
      </c>
      <c r="W134">
        <f t="shared" si="89"/>
        <v>4.2599368960411681</v>
      </c>
      <c r="X134">
        <f t="shared" si="90"/>
        <v>2.2248152042653997</v>
      </c>
      <c r="Y134" s="3">
        <f t="shared" si="91"/>
        <v>-4.1837299999999988</v>
      </c>
    </row>
    <row r="135" spans="1:25" x14ac:dyDescent="0.25">
      <c r="A135">
        <f t="shared" si="92"/>
        <v>134</v>
      </c>
      <c r="B135">
        <f t="shared" si="78"/>
        <v>-8.5460484999999995</v>
      </c>
      <c r="C135">
        <f t="shared" si="79"/>
        <v>17.199345000000001</v>
      </c>
      <c r="D135">
        <f t="shared" si="80"/>
        <v>13.445036092678029</v>
      </c>
      <c r="E135">
        <f t="shared" si="81"/>
        <v>-10.973413237657745</v>
      </c>
      <c r="F135" s="3">
        <f t="shared" si="93"/>
        <v>0</v>
      </c>
      <c r="G135" s="3">
        <f t="shared" si="94"/>
        <v>13.445036092678029</v>
      </c>
      <c r="H135">
        <f t="shared" si="95"/>
        <v>20.458861499999994</v>
      </c>
      <c r="I135">
        <f t="shared" si="96"/>
        <v>31.710954999999995</v>
      </c>
      <c r="J135">
        <f t="shared" si="97"/>
        <v>28.585009881884591</v>
      </c>
      <c r="K135">
        <f t="shared" si="98"/>
        <v>16.882433938971385</v>
      </c>
      <c r="L135" s="3">
        <f t="shared" si="82"/>
        <v>20.458861499999994</v>
      </c>
      <c r="M135" s="3">
        <f t="shared" si="83"/>
        <v>31.710954999999995</v>
      </c>
      <c r="N135">
        <f t="shared" si="99"/>
        <v>6.6957950000000004</v>
      </c>
      <c r="O135">
        <f t="shared" si="84"/>
        <v>-13.391590000000001</v>
      </c>
      <c r="P135">
        <f t="shared" si="100"/>
        <v>-18.183329592678028</v>
      </c>
      <c r="Q135">
        <f t="shared" si="101"/>
        <v>14.771980262342256</v>
      </c>
      <c r="R135">
        <f t="shared" si="102"/>
        <v>-16.879143038748165</v>
      </c>
      <c r="S135" s="3">
        <f t="shared" si="85"/>
        <v>-18.183329592678028</v>
      </c>
      <c r="T135">
        <f t="shared" si="86"/>
        <v>-4.2263049999999973</v>
      </c>
      <c r="U135">
        <f t="shared" si="87"/>
        <v>-8.4526099999999929</v>
      </c>
      <c r="V135">
        <f t="shared" si="88"/>
        <v>17.332916381884591</v>
      </c>
      <c r="W135">
        <f t="shared" si="89"/>
        <v>28.134527438971389</v>
      </c>
      <c r="X135">
        <f t="shared" si="90"/>
        <v>14.821980765724565</v>
      </c>
      <c r="Y135" s="3">
        <f t="shared" si="91"/>
        <v>-8.4526099999999929</v>
      </c>
    </row>
    <row r="136" spans="1:25" x14ac:dyDescent="0.25">
      <c r="A136">
        <f t="shared" si="92"/>
        <v>135</v>
      </c>
      <c r="B136">
        <f t="shared" si="78"/>
        <v>-19.615349999999996</v>
      </c>
      <c r="C136">
        <f t="shared" si="79"/>
        <v>5.5431350000000021</v>
      </c>
      <c r="D136">
        <f t="shared" si="80"/>
        <v>0.72240402578875007</v>
      </c>
      <c r="E136">
        <f t="shared" si="81"/>
        <v>22.144599743311055</v>
      </c>
      <c r="F136" s="3">
        <f t="shared" si="93"/>
        <v>0</v>
      </c>
      <c r="G136" s="3">
        <f t="shared" si="94"/>
        <v>0.72240402578875007</v>
      </c>
      <c r="H136">
        <f t="shared" si="95"/>
        <v>31.150729999999992</v>
      </c>
      <c r="I136">
        <f t="shared" si="96"/>
        <v>32.580114999999999</v>
      </c>
      <c r="J136">
        <f t="shared" si="97"/>
        <v>30.003010389532477</v>
      </c>
      <c r="K136">
        <f t="shared" si="98"/>
        <v>28.559635176467069</v>
      </c>
      <c r="L136" s="3">
        <f t="shared" si="82"/>
        <v>31.150729999999992</v>
      </c>
      <c r="M136" s="3">
        <f t="shared" si="83"/>
        <v>32.580114999999999</v>
      </c>
      <c r="N136">
        <f t="shared" si="99"/>
        <v>6.3915350000000002</v>
      </c>
      <c r="O136">
        <f t="shared" si="84"/>
        <v>-12.78307</v>
      </c>
      <c r="P136">
        <f t="shared" si="100"/>
        <v>-27.577689025788743</v>
      </c>
      <c r="Q136">
        <f t="shared" si="101"/>
        <v>-48.99988474331105</v>
      </c>
      <c r="R136">
        <f t="shared" si="102"/>
        <v>-27.537534828789443</v>
      </c>
      <c r="S136" s="3">
        <f t="shared" si="85"/>
        <v>-27.577689025788743</v>
      </c>
      <c r="T136">
        <f t="shared" si="86"/>
        <v>-2.8679149999999978</v>
      </c>
      <c r="U136">
        <f t="shared" si="87"/>
        <v>-5.7358299999999947</v>
      </c>
      <c r="V136">
        <f t="shared" si="88"/>
        <v>28.573625389532474</v>
      </c>
      <c r="W136">
        <f t="shared" si="89"/>
        <v>29.989020176467072</v>
      </c>
      <c r="X136">
        <f t="shared" si="90"/>
        <v>26.041882047277468</v>
      </c>
      <c r="Y136" s="3">
        <f t="shared" si="91"/>
        <v>-5.7358299999999947</v>
      </c>
    </row>
    <row r="137" spans="1:25" x14ac:dyDescent="0.25">
      <c r="A137">
        <f t="shared" si="92"/>
        <v>136</v>
      </c>
      <c r="B137">
        <f t="shared" si="78"/>
        <v>-28.285504999999997</v>
      </c>
      <c r="C137">
        <f t="shared" si="79"/>
        <v>-5.5839099999999986</v>
      </c>
      <c r="D137">
        <f t="shared" si="80"/>
        <v>-9.6839798881687447</v>
      </c>
      <c r="E137">
        <f t="shared" si="81"/>
        <v>-30.86528158816558</v>
      </c>
      <c r="F137" s="3">
        <f t="shared" si="93"/>
        <v>0</v>
      </c>
      <c r="G137" s="3">
        <f t="shared" si="94"/>
        <v>0</v>
      </c>
      <c r="H137">
        <f t="shared" si="95"/>
        <v>38.497844999999998</v>
      </c>
      <c r="I137">
        <f t="shared" si="96"/>
        <v>32.039839999999998</v>
      </c>
      <c r="J137">
        <f t="shared" si="97"/>
        <v>30.233575429467436</v>
      </c>
      <c r="K137">
        <f t="shared" si="98"/>
        <v>36.712845142979688</v>
      </c>
      <c r="L137" s="3">
        <f t="shared" si="82"/>
        <v>38.497844999999998</v>
      </c>
      <c r="M137" s="3">
        <f t="shared" si="83"/>
        <v>32.039839999999998</v>
      </c>
      <c r="N137">
        <f t="shared" si="99"/>
        <v>4.7951399999999991</v>
      </c>
      <c r="O137">
        <f t="shared" si="84"/>
        <v>-9.5902799999999981</v>
      </c>
      <c r="P137">
        <f t="shared" si="100"/>
        <v>-33.775715111831246</v>
      </c>
      <c r="Q137">
        <f t="shared" si="101"/>
        <v>-12.594413411834415</v>
      </c>
      <c r="R137">
        <f t="shared" si="102"/>
        <v>-34.051940321660055</v>
      </c>
      <c r="S137" s="3">
        <f t="shared" si="85"/>
        <v>-34.051940321660055</v>
      </c>
      <c r="T137">
        <f t="shared" si="86"/>
        <v>-1.9054899999999979</v>
      </c>
      <c r="U137">
        <f t="shared" si="87"/>
        <v>-3.8109799999999954</v>
      </c>
      <c r="V137">
        <f t="shared" si="88"/>
        <v>36.691580429467436</v>
      </c>
      <c r="W137">
        <f t="shared" si="89"/>
        <v>30.254840142979688</v>
      </c>
      <c r="X137">
        <f t="shared" si="90"/>
        <v>29.614039324882953</v>
      </c>
      <c r="Y137" s="3">
        <f t="shared" si="91"/>
        <v>-3.8109799999999954</v>
      </c>
    </row>
    <row r="138" spans="1:25" x14ac:dyDescent="0.25">
      <c r="A138">
        <f t="shared" si="92"/>
        <v>137</v>
      </c>
      <c r="B138">
        <f t="shared" si="78"/>
        <v>-34.853679999999997</v>
      </c>
      <c r="C138">
        <f t="shared" si="79"/>
        <v>-14.929099999999996</v>
      </c>
      <c r="D138">
        <f t="shared" si="80"/>
        <v>-17.129694930566639</v>
      </c>
      <c r="E138">
        <f t="shared" si="81"/>
        <v>-36.88325304028244</v>
      </c>
      <c r="F138" s="3">
        <f t="shared" si="93"/>
        <v>0</v>
      </c>
      <c r="G138" s="3">
        <f t="shared" si="94"/>
        <v>0</v>
      </c>
      <c r="H138">
        <f t="shared" si="95"/>
        <v>42.478919999999995</v>
      </c>
      <c r="I138">
        <f t="shared" si="96"/>
        <v>30.452399999999997</v>
      </c>
      <c r="J138">
        <f t="shared" si="97"/>
        <v>29.322608696687659</v>
      </c>
      <c r="K138">
        <f t="shared" si="98"/>
        <v>41.362558984769485</v>
      </c>
      <c r="L138" s="3">
        <f t="shared" si="82"/>
        <v>42.478919999999995</v>
      </c>
      <c r="M138" s="3">
        <f t="shared" si="83"/>
        <v>30.452399999999997</v>
      </c>
      <c r="N138">
        <f t="shared" si="99"/>
        <v>2.3488999999999987</v>
      </c>
      <c r="O138">
        <f t="shared" si="84"/>
        <v>-4.6977999999999973</v>
      </c>
      <c r="P138">
        <f t="shared" si="100"/>
        <v>-37.35088506943336</v>
      </c>
      <c r="Q138">
        <f t="shared" si="101"/>
        <v>-17.597326959717556</v>
      </c>
      <c r="R138">
        <f t="shared" si="102"/>
        <v>-37.475745693524345</v>
      </c>
      <c r="S138" s="3">
        <f t="shared" si="85"/>
        <v>-37.475745693524345</v>
      </c>
      <c r="T138">
        <f t="shared" si="86"/>
        <v>-1.1624999999999983</v>
      </c>
      <c r="U138">
        <f t="shared" si="87"/>
        <v>-2.3249999999999962</v>
      </c>
      <c r="V138">
        <f t="shared" si="88"/>
        <v>41.349128696687657</v>
      </c>
      <c r="W138">
        <f t="shared" si="89"/>
        <v>29.336038984769495</v>
      </c>
      <c r="X138">
        <f t="shared" si="90"/>
        <v>29.178561884400906</v>
      </c>
      <c r="Y138" s="3">
        <f t="shared" si="91"/>
        <v>-2.3249999999999962</v>
      </c>
    </row>
    <row r="139" spans="1:25" x14ac:dyDescent="0.25">
      <c r="A139">
        <f t="shared" si="92"/>
        <v>138</v>
      </c>
      <c r="B139">
        <f t="shared" si="78"/>
        <v>-38.371998500000096</v>
      </c>
      <c r="C139">
        <f t="shared" si="79"/>
        <v>-20.9721185000001</v>
      </c>
      <c r="D139">
        <f t="shared" si="80"/>
        <v>-21.328410744311764</v>
      </c>
      <c r="E139">
        <f t="shared" si="81"/>
        <v>-38.725566980520007</v>
      </c>
      <c r="F139" s="3">
        <f t="shared" si="93"/>
        <v>0</v>
      </c>
      <c r="G139" s="3">
        <f t="shared" si="94"/>
        <v>0</v>
      </c>
      <c r="H139">
        <f t="shared" si="95"/>
        <v>43.032301500000102</v>
      </c>
      <c r="I139">
        <f t="shared" si="96"/>
        <v>27.630081500000095</v>
      </c>
      <c r="J139">
        <f t="shared" si="97"/>
        <v>27.273480858293897</v>
      </c>
      <c r="K139">
        <f t="shared" si="98"/>
        <v>42.677412672592219</v>
      </c>
      <c r="L139" s="3">
        <f t="shared" si="82"/>
        <v>43.032301500000102</v>
      </c>
      <c r="M139" s="3">
        <f t="shared" si="83"/>
        <v>27.630081500000095</v>
      </c>
      <c r="N139">
        <f t="shared" si="99"/>
        <v>-0.35963149999990096</v>
      </c>
      <c r="O139">
        <f t="shared" si="84"/>
        <v>-0.71926299999980181</v>
      </c>
      <c r="P139">
        <f t="shared" si="100"/>
        <v>-38.734969255688227</v>
      </c>
      <c r="Q139">
        <f t="shared" si="101"/>
        <v>-21.337813019479984</v>
      </c>
      <c r="R139">
        <f t="shared" si="102"/>
        <v>-38.739059914009175</v>
      </c>
      <c r="S139" s="3">
        <f t="shared" si="85"/>
        <v>-38.739059914009175</v>
      </c>
      <c r="T139">
        <f t="shared" si="86"/>
        <v>-0.35963150000009864</v>
      </c>
      <c r="U139">
        <f t="shared" si="87"/>
        <v>-0.71926300000019716</v>
      </c>
      <c r="V139">
        <f t="shared" si="88"/>
        <v>42.675700858293908</v>
      </c>
      <c r="W139">
        <f t="shared" si="89"/>
        <v>27.275192672592208</v>
      </c>
      <c r="X139">
        <f t="shared" si="90"/>
        <v>27.262057418906171</v>
      </c>
      <c r="Y139" s="3">
        <f t="shared" si="91"/>
        <v>-0.71926300000019716</v>
      </c>
    </row>
    <row r="140" spans="1:25" x14ac:dyDescent="0.25">
      <c r="A140">
        <f t="shared" si="92"/>
        <v>139</v>
      </c>
      <c r="B140">
        <f t="shared" si="78"/>
        <v>-34.813159999999996</v>
      </c>
      <c r="C140">
        <f t="shared" si="79"/>
        <v>-19.856174999999997</v>
      </c>
      <c r="D140">
        <f t="shared" si="80"/>
        <v>-22.488236233624249</v>
      </c>
      <c r="E140">
        <f t="shared" si="81"/>
        <v>-37.303399704945399</v>
      </c>
      <c r="F140" s="3">
        <f t="shared" si="93"/>
        <v>0</v>
      </c>
      <c r="G140" s="3">
        <f t="shared" si="94"/>
        <v>0</v>
      </c>
      <c r="H140">
        <f t="shared" si="95"/>
        <v>41.522569999999995</v>
      </c>
      <c r="I140">
        <f t="shared" si="96"/>
        <v>24.528455000000001</v>
      </c>
      <c r="J140">
        <f t="shared" si="97"/>
        <v>23.875182913843151</v>
      </c>
      <c r="K140">
        <f t="shared" si="98"/>
        <v>40.87698367572667</v>
      </c>
      <c r="L140" s="3">
        <f t="shared" si="82"/>
        <v>41.522569999999995</v>
      </c>
      <c r="M140" s="3">
        <f t="shared" si="83"/>
        <v>24.528455000000001</v>
      </c>
      <c r="N140">
        <f t="shared" si="99"/>
        <v>-2.8473350000000011</v>
      </c>
      <c r="O140">
        <f t="shared" si="84"/>
        <v>-5.6946700000000012</v>
      </c>
      <c r="P140">
        <f t="shared" si="100"/>
        <v>-37.875768766375742</v>
      </c>
      <c r="Q140">
        <f t="shared" si="101"/>
        <v>-23.060605295054597</v>
      </c>
      <c r="R140">
        <f t="shared" si="102"/>
        <v>-38.184200115329254</v>
      </c>
      <c r="S140" s="3">
        <f t="shared" si="85"/>
        <v>-38.184200115329254</v>
      </c>
      <c r="T140">
        <f t="shared" si="86"/>
        <v>0.66406500000000146</v>
      </c>
      <c r="U140">
        <f t="shared" si="87"/>
        <v>-1.3281300000000029</v>
      </c>
      <c r="V140">
        <f t="shared" si="88"/>
        <v>40.869297913843148</v>
      </c>
      <c r="W140">
        <f t="shared" si="89"/>
        <v>23.88286867572668</v>
      </c>
      <c r="X140">
        <f t="shared" si="90"/>
        <v>23.838480382702688</v>
      </c>
      <c r="Y140" s="3">
        <f t="shared" si="91"/>
        <v>-1.3281300000000029</v>
      </c>
    </row>
    <row r="141" spans="1:25" x14ac:dyDescent="0.25">
      <c r="A141">
        <f t="shared" si="92"/>
        <v>140</v>
      </c>
      <c r="B141">
        <f t="shared" si="78"/>
        <v>-28.938989999999997</v>
      </c>
      <c r="C141">
        <f t="shared" si="79"/>
        <v>-16.903449999999999</v>
      </c>
      <c r="D141">
        <f t="shared" si="80"/>
        <v>-21.018728523702812</v>
      </c>
      <c r="E141">
        <f t="shared" si="81"/>
        <v>-32.67589704971116</v>
      </c>
      <c r="F141" s="3">
        <f t="shared" si="93"/>
        <v>0</v>
      </c>
      <c r="G141" s="3">
        <f t="shared" si="94"/>
        <v>0</v>
      </c>
      <c r="H141">
        <f t="shared" si="95"/>
        <v>37.839619999999996</v>
      </c>
      <c r="I141">
        <f t="shared" si="96"/>
        <v>20.71556</v>
      </c>
      <c r="J141">
        <f t="shared" si="97"/>
        <v>18.913225155326757</v>
      </c>
      <c r="K141">
        <f t="shared" si="98"/>
        <v>36.129025038453271</v>
      </c>
      <c r="L141" s="3">
        <f t="shared" si="82"/>
        <v>37.839619999999996</v>
      </c>
      <c r="M141" s="3">
        <f t="shared" si="83"/>
        <v>20.71556</v>
      </c>
      <c r="N141">
        <f t="shared" si="99"/>
        <v>-4.7975100000000008</v>
      </c>
      <c r="O141">
        <f t="shared" si="84"/>
        <v>-9.5950199999999999</v>
      </c>
      <c r="P141">
        <f t="shared" si="100"/>
        <v>-34.418731476297182</v>
      </c>
      <c r="Q141">
        <f t="shared" si="101"/>
        <v>-22.761562950288834</v>
      </c>
      <c r="R141">
        <f t="shared" si="102"/>
        <v>-35.414810689091041</v>
      </c>
      <c r="S141" s="3">
        <f t="shared" si="85"/>
        <v>-35.414810689091041</v>
      </c>
      <c r="T141">
        <f t="shared" si="86"/>
        <v>1.9031200000000008</v>
      </c>
      <c r="U141">
        <f t="shared" si="87"/>
        <v>-3.8062400000000016</v>
      </c>
      <c r="V141">
        <f t="shared" si="88"/>
        <v>36.037285155326749</v>
      </c>
      <c r="W141">
        <f t="shared" si="89"/>
        <v>19.004965038453278</v>
      </c>
      <c r="X141">
        <f t="shared" si="90"/>
        <v>18.60348240137121</v>
      </c>
      <c r="Y141" s="3">
        <f t="shared" si="91"/>
        <v>-3.8062400000000016</v>
      </c>
    </row>
    <row r="142" spans="1:25" x14ac:dyDescent="0.25">
      <c r="A142">
        <f t="shared" si="92"/>
        <v>141</v>
      </c>
      <c r="B142">
        <f t="shared" si="78"/>
        <v>-20.527589999999996</v>
      </c>
      <c r="C142">
        <f t="shared" si="79"/>
        <v>-12.635059999999996</v>
      </c>
      <c r="D142">
        <f t="shared" si="80"/>
        <v>-17.282675520291171</v>
      </c>
      <c r="E142">
        <f t="shared" si="81"/>
        <v>-24.599350234212487</v>
      </c>
      <c r="F142" s="3">
        <f t="shared" si="93"/>
        <v>0</v>
      </c>
      <c r="G142" s="3">
        <f t="shared" si="94"/>
        <v>0</v>
      </c>
      <c r="H142">
        <f t="shared" si="95"/>
        <v>31.005879999999998</v>
      </c>
      <c r="I142">
        <f t="shared" si="96"/>
        <v>15.169310000000001</v>
      </c>
      <c r="J142">
        <f t="shared" si="97"/>
        <v>12.298649223024061</v>
      </c>
      <c r="K142">
        <f t="shared" si="98"/>
        <v>28.641435106698435</v>
      </c>
      <c r="L142" s="3">
        <f t="shared" si="82"/>
        <v>31.005879999999998</v>
      </c>
      <c r="M142" s="3">
        <f t="shared" si="83"/>
        <v>15.169310000000001</v>
      </c>
      <c r="N142">
        <f t="shared" si="99"/>
        <v>-6.0078400000000007</v>
      </c>
      <c r="O142">
        <f t="shared" si="84"/>
        <v>-12.01568</v>
      </c>
      <c r="P142">
        <f t="shared" si="100"/>
        <v>-27.895654479708828</v>
      </c>
      <c r="Q142">
        <f t="shared" si="101"/>
        <v>-20.578979765787508</v>
      </c>
      <c r="R142">
        <f t="shared" si="102"/>
        <v>-29.777151429858154</v>
      </c>
      <c r="S142" s="3">
        <f t="shared" si="85"/>
        <v>-29.777151429858154</v>
      </c>
      <c r="T142">
        <f t="shared" si="86"/>
        <v>3.2516100000000012</v>
      </c>
      <c r="U142">
        <f t="shared" si="87"/>
        <v>-6.5032200000000024</v>
      </c>
      <c r="V142">
        <f t="shared" si="88"/>
        <v>28.135219223024055</v>
      </c>
      <c r="W142">
        <f t="shared" si="89"/>
        <v>12.80486510669844</v>
      </c>
      <c r="X142">
        <f t="shared" si="90"/>
        <v>11.276066487927295</v>
      </c>
      <c r="Y142" s="3">
        <f t="shared" si="91"/>
        <v>-6.5032200000000024</v>
      </c>
    </row>
    <row r="143" spans="1:25" x14ac:dyDescent="0.25">
      <c r="A143">
        <f t="shared" si="92"/>
        <v>142</v>
      </c>
      <c r="B143">
        <f t="shared" si="78"/>
        <v>-9.1623304999999995</v>
      </c>
      <c r="C143">
        <f t="shared" si="79"/>
        <v>-7.5612549999999992</v>
      </c>
      <c r="D143">
        <f t="shared" si="80"/>
        <v>-11.306211964193887</v>
      </c>
      <c r="E143">
        <f t="shared" si="81"/>
        <v>-12.608985180100106</v>
      </c>
      <c r="F143" s="3">
        <f t="shared" si="93"/>
        <v>0</v>
      </c>
      <c r="G143" s="3">
        <f t="shared" si="94"/>
        <v>0</v>
      </c>
      <c r="H143">
        <f t="shared" si="95"/>
        <v>20.5665795</v>
      </c>
      <c r="I143">
        <f t="shared" si="96"/>
        <v>7.6743549999999994</v>
      </c>
      <c r="J143">
        <f t="shared" si="97"/>
        <v>4.4036229815522319</v>
      </c>
      <c r="K143">
        <f t="shared" si="98"/>
        <v>22.800115615025675</v>
      </c>
      <c r="L143" s="3">
        <f t="shared" si="82"/>
        <v>20.5665795</v>
      </c>
      <c r="M143" s="3">
        <f t="shared" si="83"/>
        <v>7.6743549999999994</v>
      </c>
      <c r="N143">
        <f t="shared" si="99"/>
        <v>-6.3337950000000003</v>
      </c>
      <c r="O143">
        <f t="shared" si="84"/>
        <v>-12.667589999999999</v>
      </c>
      <c r="P143">
        <f t="shared" si="100"/>
        <v>-18.084963535806111</v>
      </c>
      <c r="Q143">
        <f t="shared" si="101"/>
        <v>-16.78219031989989</v>
      </c>
      <c r="R143">
        <f t="shared" si="102"/>
        <v>-21.079772881338222</v>
      </c>
      <c r="S143" s="3">
        <f t="shared" si="85"/>
        <v>-21.079772881338222</v>
      </c>
      <c r="T143">
        <f t="shared" si="86"/>
        <v>4.5883049999999992</v>
      </c>
      <c r="U143">
        <f t="shared" si="87"/>
        <v>-9.1766099999999984</v>
      </c>
      <c r="V143">
        <f t="shared" si="88"/>
        <v>17.295847481552229</v>
      </c>
      <c r="W143">
        <f t="shared" si="89"/>
        <v>9.9078911150256772</v>
      </c>
      <c r="X143">
        <f t="shared" si="90"/>
        <v>1.6198360488992725</v>
      </c>
      <c r="Y143" s="3">
        <f t="shared" si="91"/>
        <v>-9.1766099999999984</v>
      </c>
    </row>
    <row r="144" spans="1:25" x14ac:dyDescent="0.25">
      <c r="A144">
        <f t="shared" si="92"/>
        <v>143</v>
      </c>
      <c r="B144">
        <f t="shared" si="78"/>
        <v>-3.6171799999999976</v>
      </c>
      <c r="C144">
        <f t="shared" si="79"/>
        <v>22.331144999999999</v>
      </c>
      <c r="D144">
        <f t="shared" si="80"/>
        <v>19.652583589266207</v>
      </c>
      <c r="E144">
        <f t="shared" si="81"/>
        <v>-5.0666520072509886</v>
      </c>
      <c r="F144" s="3">
        <f t="shared" si="93"/>
        <v>0</v>
      </c>
      <c r="G144" s="3">
        <f t="shared" si="94"/>
        <v>19.652583589266207</v>
      </c>
      <c r="H144">
        <f t="shared" si="95"/>
        <v>21.839229999999997</v>
      </c>
      <c r="I144">
        <f t="shared" si="96"/>
        <v>34.939154999999992</v>
      </c>
      <c r="J144">
        <f t="shared" si="97"/>
        <v>31.193886307035143</v>
      </c>
      <c r="K144">
        <f t="shared" si="98"/>
        <v>16.935423222427797</v>
      </c>
      <c r="L144" s="3">
        <f t="shared" si="82"/>
        <v>21.839229999999997</v>
      </c>
      <c r="M144" s="3">
        <f t="shared" si="83"/>
        <v>34.939154999999992</v>
      </c>
      <c r="N144">
        <f t="shared" si="99"/>
        <v>10.322445</v>
      </c>
      <c r="O144">
        <f t="shared" si="84"/>
        <v>-20.64489</v>
      </c>
      <c r="P144">
        <f t="shared" si="100"/>
        <v>-21.583508589266213</v>
      </c>
      <c r="Q144">
        <f t="shared" si="101"/>
        <v>20.881672992749007</v>
      </c>
      <c r="R144">
        <f t="shared" si="102"/>
        <v>-17.545021099505334</v>
      </c>
      <c r="S144" s="3">
        <f t="shared" si="85"/>
        <v>-21.583508589266213</v>
      </c>
      <c r="T144">
        <f t="shared" si="86"/>
        <v>-6.2798549999999986</v>
      </c>
      <c r="U144">
        <f t="shared" si="87"/>
        <v>-12.559709999999995</v>
      </c>
      <c r="V144">
        <f t="shared" si="88"/>
        <v>18.093961307035144</v>
      </c>
      <c r="W144">
        <f t="shared" si="89"/>
        <v>30.035348222427793</v>
      </c>
      <c r="X144">
        <f t="shared" si="90"/>
        <v>13.035276249797239</v>
      </c>
      <c r="Y144" s="3">
        <f t="shared" si="91"/>
        <v>-12.559709999999995</v>
      </c>
    </row>
    <row r="145" spans="1:25" x14ac:dyDescent="0.25">
      <c r="A145">
        <f t="shared" si="92"/>
        <v>144</v>
      </c>
      <c r="B145">
        <f t="shared" si="78"/>
        <v>-13.812234999999999</v>
      </c>
      <c r="C145">
        <f t="shared" si="79"/>
        <v>9.0254849999999998</v>
      </c>
      <c r="D145">
        <f t="shared" si="80"/>
        <v>3.3246491023373155</v>
      </c>
      <c r="E145">
        <f t="shared" si="81"/>
        <v>114.65515540355565</v>
      </c>
      <c r="F145" s="3">
        <f t="shared" si="93"/>
        <v>0</v>
      </c>
      <c r="G145" s="3">
        <f t="shared" si="94"/>
        <v>3.3246491023373155</v>
      </c>
      <c r="H145">
        <f t="shared" si="95"/>
        <v>31.388294999999999</v>
      </c>
      <c r="I145">
        <f t="shared" si="96"/>
        <v>33.565714999999997</v>
      </c>
      <c r="J145">
        <f t="shared" si="97"/>
        <v>29.91959242204786</v>
      </c>
      <c r="K145">
        <f t="shared" si="98"/>
        <v>27.690185062101541</v>
      </c>
      <c r="L145" s="3">
        <f t="shared" si="82"/>
        <v>31.388294999999999</v>
      </c>
      <c r="M145" s="3">
        <f t="shared" si="83"/>
        <v>33.565714999999997</v>
      </c>
      <c r="N145">
        <f t="shared" si="99"/>
        <v>9.7074850000000001</v>
      </c>
      <c r="O145">
        <f t="shared" si="84"/>
        <v>-19.41497</v>
      </c>
      <c r="P145">
        <f t="shared" si="100"/>
        <v>-27.526369102337316</v>
      </c>
      <c r="Q145">
        <f t="shared" si="101"/>
        <v>-138.85687540355565</v>
      </c>
      <c r="R145">
        <f t="shared" si="102"/>
        <v>-27.088375762287789</v>
      </c>
      <c r="S145" s="3">
        <f t="shared" si="85"/>
        <v>-27.526369102337316</v>
      </c>
      <c r="T145">
        <f t="shared" si="86"/>
        <v>-4.3438149999999975</v>
      </c>
      <c r="U145">
        <f t="shared" si="87"/>
        <v>-8.6876299999999933</v>
      </c>
      <c r="V145">
        <f t="shared" si="88"/>
        <v>27.742172422047865</v>
      </c>
      <c r="W145">
        <f t="shared" si="89"/>
        <v>29.867605062101539</v>
      </c>
      <c r="X145">
        <f t="shared" si="90"/>
        <v>23.655018697076784</v>
      </c>
      <c r="Y145" s="3">
        <f t="shared" si="91"/>
        <v>-8.6876299999999933</v>
      </c>
    </row>
    <row r="146" spans="1:25" x14ac:dyDescent="0.25">
      <c r="A146">
        <f t="shared" si="92"/>
        <v>145</v>
      </c>
      <c r="B146">
        <f t="shared" si="78"/>
        <v>-22.754415000000002</v>
      </c>
      <c r="C146">
        <f t="shared" si="79"/>
        <v>-4.059845000000001</v>
      </c>
      <c r="D146">
        <f t="shared" si="80"/>
        <v>-9.4154309590320686</v>
      </c>
      <c r="E146">
        <f t="shared" si="81"/>
        <v>-25.324526096283428</v>
      </c>
      <c r="F146" s="3">
        <f t="shared" si="93"/>
        <v>0</v>
      </c>
      <c r="G146" s="3">
        <f t="shared" si="94"/>
        <v>0</v>
      </c>
      <c r="H146">
        <f t="shared" si="95"/>
        <v>37.995374999999996</v>
      </c>
      <c r="I146">
        <f t="shared" si="96"/>
        <v>31.664545</v>
      </c>
      <c r="J146">
        <f t="shared" si="97"/>
        <v>28.803849910763628</v>
      </c>
      <c r="K146">
        <f t="shared" si="98"/>
        <v>35.197654891822971</v>
      </c>
      <c r="L146" s="3">
        <f t="shared" si="82"/>
        <v>37.995374999999996</v>
      </c>
      <c r="M146" s="3">
        <f t="shared" si="83"/>
        <v>31.664545</v>
      </c>
      <c r="N146">
        <f t="shared" si="99"/>
        <v>7.0041049999999991</v>
      </c>
      <c r="O146">
        <f t="shared" si="84"/>
        <v>-14.008209999999998</v>
      </c>
      <c r="P146">
        <f t="shared" si="100"/>
        <v>-31.407039040967931</v>
      </c>
      <c r="Q146">
        <f t="shared" si="101"/>
        <v>-15.497943903716575</v>
      </c>
      <c r="R146">
        <f t="shared" si="102"/>
        <v>-32.091527107744994</v>
      </c>
      <c r="S146" s="3">
        <f t="shared" si="85"/>
        <v>-32.091527107744994</v>
      </c>
      <c r="T146">
        <f t="shared" si="86"/>
        <v>-3.1443949999999981</v>
      </c>
      <c r="U146">
        <f t="shared" si="87"/>
        <v>-6.2887899999999952</v>
      </c>
      <c r="V146">
        <f t="shared" si="88"/>
        <v>35.13467991076363</v>
      </c>
      <c r="W146">
        <f t="shared" si="89"/>
        <v>28.866824891822976</v>
      </c>
      <c r="X146">
        <f t="shared" si="90"/>
        <v>27.223830803720489</v>
      </c>
      <c r="Y146" s="3">
        <f t="shared" si="91"/>
        <v>-6.2887899999999952</v>
      </c>
    </row>
    <row r="147" spans="1:25" x14ac:dyDescent="0.25">
      <c r="A147">
        <f t="shared" si="92"/>
        <v>146</v>
      </c>
      <c r="B147">
        <f t="shared" si="78"/>
        <v>-30.397029999999994</v>
      </c>
      <c r="C147">
        <f t="shared" si="79"/>
        <v>-14.899239999999999</v>
      </c>
      <c r="D147">
        <f t="shared" si="80"/>
        <v>-17.771483129827089</v>
      </c>
      <c r="E147">
        <f t="shared" si="81"/>
        <v>-33.012232904654113</v>
      </c>
      <c r="F147" s="3">
        <f t="shared" si="93"/>
        <v>0</v>
      </c>
      <c r="G147" s="3">
        <f t="shared" si="94"/>
        <v>0</v>
      </c>
      <c r="H147">
        <f t="shared" si="95"/>
        <v>41.193080000000002</v>
      </c>
      <c r="I147">
        <f t="shared" si="96"/>
        <v>29.515770000000003</v>
      </c>
      <c r="J147">
        <f t="shared" si="97"/>
        <v>27.494566893602467</v>
      </c>
      <c r="K147">
        <f t="shared" si="98"/>
        <v>39.221811513036528</v>
      </c>
      <c r="L147" s="3">
        <f t="shared" si="82"/>
        <v>41.193080000000002</v>
      </c>
      <c r="M147" s="3">
        <f t="shared" si="83"/>
        <v>29.515770000000003</v>
      </c>
      <c r="N147">
        <f t="shared" si="99"/>
        <v>3.1719649999999993</v>
      </c>
      <c r="O147">
        <f t="shared" si="84"/>
        <v>-6.3439299999999985</v>
      </c>
      <c r="P147">
        <f t="shared" si="100"/>
        <v>-33.868716870172904</v>
      </c>
      <c r="Q147">
        <f t="shared" si="101"/>
        <v>-18.627967095345884</v>
      </c>
      <c r="R147">
        <f t="shared" si="102"/>
        <v>-34.193076512701438</v>
      </c>
      <c r="S147" s="3">
        <f t="shared" si="85"/>
        <v>-34.193076512701438</v>
      </c>
      <c r="T147">
        <f t="shared" si="86"/>
        <v>-2.1382749999999984</v>
      </c>
      <c r="U147">
        <f t="shared" si="87"/>
        <v>-4.2765499999999959</v>
      </c>
      <c r="V147">
        <f t="shared" si="88"/>
        <v>39.171876893602466</v>
      </c>
      <c r="W147">
        <f t="shared" si="89"/>
        <v>27.544501513036533</v>
      </c>
      <c r="X147">
        <f t="shared" si="90"/>
        <v>26.998263527519981</v>
      </c>
      <c r="Y147" s="3">
        <f t="shared" si="91"/>
        <v>-4.2765499999999959</v>
      </c>
    </row>
    <row r="148" spans="1:25" x14ac:dyDescent="0.25">
      <c r="A148">
        <f t="shared" si="92"/>
        <v>147</v>
      </c>
      <c r="B148">
        <f t="shared" si="78"/>
        <v>-34.407284999999845</v>
      </c>
      <c r="C148">
        <f t="shared" si="79"/>
        <v>-20.971344999999847</v>
      </c>
      <c r="D148">
        <f t="shared" si="80"/>
        <v>-21.761454918436133</v>
      </c>
      <c r="E148">
        <f t="shared" si="81"/>
        <v>-35.185939169340934</v>
      </c>
      <c r="F148" s="3">
        <f t="shared" si="93"/>
        <v>0</v>
      </c>
      <c r="G148" s="3">
        <f t="shared" si="94"/>
        <v>0</v>
      </c>
      <c r="H148">
        <f t="shared" si="95"/>
        <v>40.821114999999843</v>
      </c>
      <c r="I148">
        <f t="shared" si="96"/>
        <v>26.444154999999853</v>
      </c>
      <c r="J148">
        <f t="shared" si="97"/>
        <v>25.651819002618183</v>
      </c>
      <c r="K148">
        <f t="shared" si="98"/>
        <v>40.037945092650894</v>
      </c>
      <c r="L148" s="3">
        <f t="shared" si="82"/>
        <v>40.821114999999843</v>
      </c>
      <c r="M148" s="3">
        <f t="shared" si="83"/>
        <v>26.444154999999853</v>
      </c>
      <c r="N148">
        <f t="shared" si="99"/>
        <v>-0.80868000000015006</v>
      </c>
      <c r="O148">
        <f t="shared" si="84"/>
        <v>-1.6173600000002999</v>
      </c>
      <c r="P148">
        <f t="shared" si="100"/>
        <v>-35.234535081563862</v>
      </c>
      <c r="Q148">
        <f t="shared" si="101"/>
        <v>-21.810050830659065</v>
      </c>
      <c r="R148">
        <f t="shared" si="102"/>
        <v>-35.264462635576201</v>
      </c>
      <c r="S148" s="3">
        <f t="shared" si="85"/>
        <v>-35.264462635576201</v>
      </c>
      <c r="T148">
        <f t="shared" si="86"/>
        <v>-0.80867999999984963</v>
      </c>
      <c r="U148">
        <f t="shared" si="87"/>
        <v>-1.617359999999699</v>
      </c>
      <c r="V148">
        <f t="shared" si="88"/>
        <v>40.02877900261818</v>
      </c>
      <c r="W148">
        <f t="shared" si="89"/>
        <v>25.6609850926509</v>
      </c>
      <c r="X148">
        <f t="shared" si="90"/>
        <v>25.590131111294959</v>
      </c>
      <c r="Y148" s="3">
        <f t="shared" si="91"/>
        <v>-1.617359999999699</v>
      </c>
    </row>
    <row r="149" spans="1:25" x14ac:dyDescent="0.25">
      <c r="A149">
        <f t="shared" si="92"/>
        <v>148</v>
      </c>
      <c r="B149">
        <f t="shared" si="78"/>
        <v>-30.203894999999992</v>
      </c>
      <c r="C149">
        <f t="shared" si="79"/>
        <v>-18.386908549999998</v>
      </c>
      <c r="D149">
        <f t="shared" si="80"/>
        <v>-22.170246763709955</v>
      </c>
      <c r="E149">
        <f t="shared" si="81"/>
        <v>-33.70535626418242</v>
      </c>
      <c r="F149" s="3">
        <f t="shared" si="93"/>
        <v>0</v>
      </c>
      <c r="G149" s="3">
        <f t="shared" si="94"/>
        <v>0</v>
      </c>
      <c r="H149">
        <f t="shared" si="95"/>
        <v>39.079945000000002</v>
      </c>
      <c r="I149">
        <f t="shared" si="96"/>
        <v>23.721831450000003</v>
      </c>
      <c r="J149">
        <f t="shared" si="97"/>
        <v>22.76216738614405</v>
      </c>
      <c r="K149">
        <f t="shared" si="98"/>
        <v>38.137489346653261</v>
      </c>
      <c r="L149" s="3">
        <f t="shared" si="82"/>
        <v>39.079945000000002</v>
      </c>
      <c r="M149" s="3">
        <f t="shared" si="83"/>
        <v>23.721831450000003</v>
      </c>
      <c r="N149">
        <f t="shared" si="99"/>
        <v>-4.3251000000000017</v>
      </c>
      <c r="O149">
        <f t="shared" si="84"/>
        <v>-8.6502000000000017</v>
      </c>
      <c r="P149">
        <f t="shared" si="100"/>
        <v>-35.070756786290033</v>
      </c>
      <c r="Q149">
        <f t="shared" si="101"/>
        <v>-23.535647285817578</v>
      </c>
      <c r="R149">
        <f t="shared" si="102"/>
        <v>-35.942849909298914</v>
      </c>
      <c r="S149" s="3">
        <f t="shared" si="85"/>
        <v>-35.942849909298914</v>
      </c>
      <c r="T149">
        <f t="shared" si="86"/>
        <v>0.98514000000000157</v>
      </c>
      <c r="U149">
        <f t="shared" si="87"/>
        <v>-1.9702800000000031</v>
      </c>
      <c r="V149">
        <f t="shared" si="88"/>
        <v>38.120280936144049</v>
      </c>
      <c r="W149">
        <f t="shared" si="89"/>
        <v>22.779375796653262</v>
      </c>
      <c r="X149">
        <f t="shared" si="90"/>
        <v>22.673757927067989</v>
      </c>
      <c r="Y149" s="3">
        <f t="shared" si="91"/>
        <v>-1.9702800000000031</v>
      </c>
    </row>
    <row r="150" spans="1:25" x14ac:dyDescent="0.25">
      <c r="A150">
        <f t="shared" si="92"/>
        <v>149</v>
      </c>
      <c r="B150">
        <f t="shared" si="78"/>
        <v>-24.090780000000002</v>
      </c>
      <c r="C150">
        <f t="shared" si="79"/>
        <v>-14.265335</v>
      </c>
      <c r="D150">
        <f t="shared" si="80"/>
        <v>-19.733264431273156</v>
      </c>
      <c r="E150">
        <f t="shared" si="81"/>
        <v>-28.819472924982634</v>
      </c>
      <c r="F150" s="3">
        <f t="shared" si="93"/>
        <v>0</v>
      </c>
      <c r="G150" s="3">
        <f t="shared" si="94"/>
        <v>0</v>
      </c>
      <c r="H150">
        <f t="shared" si="95"/>
        <v>36.520440000000001</v>
      </c>
      <c r="I150">
        <f t="shared" si="96"/>
        <v>21.320485000000001</v>
      </c>
      <c r="J150">
        <f t="shared" si="97"/>
        <v>18.528114070360495</v>
      </c>
      <c r="K150">
        <f t="shared" si="98"/>
        <v>33.963614853673874</v>
      </c>
      <c r="L150" s="3">
        <f t="shared" si="82"/>
        <v>36.520440000000001</v>
      </c>
      <c r="M150" s="3">
        <f t="shared" si="83"/>
        <v>21.320485000000001</v>
      </c>
      <c r="N150">
        <f t="shared" si="99"/>
        <v>-7.0733900000000007</v>
      </c>
      <c r="O150">
        <f t="shared" si="84"/>
        <v>-14.14678</v>
      </c>
      <c r="P150">
        <f t="shared" si="100"/>
        <v>-32.769630568726846</v>
      </c>
      <c r="Q150">
        <f t="shared" si="101"/>
        <v>-23.683422075017369</v>
      </c>
      <c r="R150">
        <f t="shared" si="102"/>
        <v>-34.863513945058713</v>
      </c>
      <c r="S150" s="3">
        <f t="shared" si="85"/>
        <v>-34.863513945058713</v>
      </c>
      <c r="T150">
        <f t="shared" si="86"/>
        <v>3.0751100000000009</v>
      </c>
      <c r="U150">
        <f t="shared" si="87"/>
        <v>-6.1502200000000018</v>
      </c>
      <c r="V150">
        <f t="shared" si="88"/>
        <v>33.728069070360498</v>
      </c>
      <c r="W150">
        <f t="shared" si="89"/>
        <v>18.763659853673875</v>
      </c>
      <c r="X150">
        <f t="shared" si="90"/>
        <v>17.646818514426343</v>
      </c>
      <c r="Y150" s="3">
        <f t="shared" si="91"/>
        <v>-6.1502200000000018</v>
      </c>
    </row>
    <row r="151" spans="1:25" x14ac:dyDescent="0.25">
      <c r="A151">
        <f t="shared" si="92"/>
        <v>150</v>
      </c>
      <c r="B151">
        <f t="shared" si="78"/>
        <v>-15.827269999999995</v>
      </c>
      <c r="C151">
        <f t="shared" si="79"/>
        <v>-9.1133199999999981</v>
      </c>
      <c r="D151">
        <f t="shared" si="80"/>
        <v>-14.789704940601698</v>
      </c>
      <c r="E151">
        <f t="shared" si="81"/>
        <v>-20.317295872657699</v>
      </c>
      <c r="F151" s="3">
        <f t="shared" si="93"/>
        <v>0</v>
      </c>
      <c r="G151" s="3">
        <f t="shared" si="94"/>
        <v>0</v>
      </c>
      <c r="H151">
        <f t="shared" si="95"/>
        <v>31.086980000000001</v>
      </c>
      <c r="I151">
        <f t="shared" si="96"/>
        <v>17.140630000000002</v>
      </c>
      <c r="J151">
        <f t="shared" si="97"/>
        <v>12.984793977815682</v>
      </c>
      <c r="K151">
        <f t="shared" si="98"/>
        <v>28.151558131659627</v>
      </c>
      <c r="L151" s="3">
        <f t="shared" si="82"/>
        <v>31.086980000000001</v>
      </c>
      <c r="M151" s="3">
        <f t="shared" si="83"/>
        <v>17.140630000000002</v>
      </c>
      <c r="N151">
        <f t="shared" si="99"/>
        <v>-8.8506250000000009</v>
      </c>
      <c r="O151">
        <f t="shared" si="84"/>
        <v>-17.701249999999998</v>
      </c>
      <c r="P151">
        <f t="shared" si="100"/>
        <v>-27.852135059398297</v>
      </c>
      <c r="Q151">
        <f t="shared" si="101"/>
        <v>-22.324544127342293</v>
      </c>
      <c r="R151">
        <f t="shared" si="102"/>
        <v>-30.786797880114975</v>
      </c>
      <c r="S151" s="3">
        <f t="shared" si="85"/>
        <v>-30.786797880114975</v>
      </c>
      <c r="T151">
        <f t="shared" si="86"/>
        <v>5.2006750000000004</v>
      </c>
      <c r="U151">
        <f t="shared" si="87"/>
        <v>-10.401350000000001</v>
      </c>
      <c r="V151">
        <f t="shared" si="88"/>
        <v>26.931143977815683</v>
      </c>
      <c r="W151">
        <f t="shared" si="89"/>
        <v>14.205208131659624</v>
      </c>
      <c r="X151">
        <f t="shared" si="90"/>
        <v>10.214153621353486</v>
      </c>
      <c r="Y151" s="3">
        <f t="shared" si="91"/>
        <v>-10.401350000000001</v>
      </c>
    </row>
    <row r="152" spans="1:25" x14ac:dyDescent="0.25">
      <c r="A152">
        <f t="shared" si="92"/>
        <v>151</v>
      </c>
      <c r="B152">
        <f t="shared" si="78"/>
        <v>-5.071571500000001</v>
      </c>
      <c r="C152">
        <f t="shared" si="79"/>
        <v>-3.4608350000000012</v>
      </c>
      <c r="D152">
        <f t="shared" si="80"/>
        <v>-6.7605171208797739</v>
      </c>
      <c r="E152">
        <f t="shared" si="81"/>
        <v>-7.6043099059048558</v>
      </c>
      <c r="F152" s="3">
        <f t="shared" si="93"/>
        <v>0</v>
      </c>
      <c r="G152" s="3">
        <f t="shared" si="94"/>
        <v>0</v>
      </c>
      <c r="H152">
        <f t="shared" si="95"/>
        <v>22.1407685</v>
      </c>
      <c r="I152">
        <f t="shared" si="96"/>
        <v>10.903105</v>
      </c>
      <c r="J152">
        <f t="shared" si="97"/>
        <v>7.1647979985529879</v>
      </c>
      <c r="K152">
        <f t="shared" si="98"/>
        <v>28.662651687447688</v>
      </c>
      <c r="L152" s="3">
        <f t="shared" si="82"/>
        <v>22.1407685</v>
      </c>
      <c r="M152" s="3">
        <f t="shared" si="83"/>
        <v>10.903105</v>
      </c>
      <c r="N152">
        <f t="shared" si="99"/>
        <v>-9.4444800000000004</v>
      </c>
      <c r="O152">
        <f t="shared" si="84"/>
        <v>-18.888959999999997</v>
      </c>
      <c r="P152">
        <f t="shared" si="100"/>
        <v>-20.660849379120226</v>
      </c>
      <c r="Q152">
        <f t="shared" si="101"/>
        <v>-19.817056594095149</v>
      </c>
      <c r="R152">
        <f t="shared" si="102"/>
        <v>-23.189439523293878</v>
      </c>
      <c r="S152" s="3">
        <f t="shared" si="85"/>
        <v>-23.189439523293878</v>
      </c>
      <c r="T152">
        <f t="shared" si="86"/>
        <v>7.1578200000000001</v>
      </c>
      <c r="U152">
        <f t="shared" si="87"/>
        <v>-14.31564</v>
      </c>
      <c r="V152">
        <f t="shared" si="88"/>
        <v>18.402461498552988</v>
      </c>
      <c r="W152">
        <f t="shared" si="89"/>
        <v>17.424988187447688</v>
      </c>
      <c r="X152">
        <f t="shared" si="90"/>
        <v>0.26435535822669287</v>
      </c>
      <c r="Y152" s="3">
        <f t="shared" si="91"/>
        <v>-14.31564</v>
      </c>
    </row>
    <row r="153" spans="1:25" x14ac:dyDescent="0.25">
      <c r="A153">
        <f t="shared" si="92"/>
        <v>152</v>
      </c>
      <c r="B153">
        <f t="shared" si="78"/>
        <v>2.5637900000000045</v>
      </c>
      <c r="C153">
        <f t="shared" si="79"/>
        <v>28.780090000000001</v>
      </c>
      <c r="D153">
        <f t="shared" si="80"/>
        <v>31.89381299790001</v>
      </c>
      <c r="E153">
        <f t="shared" si="81"/>
        <v>2.8205423310665427</v>
      </c>
      <c r="F153" s="3">
        <f t="shared" si="93"/>
        <v>2.5637900000000045</v>
      </c>
      <c r="G153" s="3">
        <f t="shared" si="94"/>
        <v>28.780090000000001</v>
      </c>
      <c r="H153">
        <f t="shared" si="95"/>
        <v>22.575509999999994</v>
      </c>
      <c r="I153">
        <f t="shared" si="96"/>
        <v>38.18871</v>
      </c>
      <c r="J153">
        <f t="shared" si="97"/>
        <v>34.554474552714083</v>
      </c>
      <c r="K153">
        <f t="shared" si="98"/>
        <v>16.721631341633195</v>
      </c>
      <c r="L153" s="3">
        <f t="shared" si="82"/>
        <v>22.575509999999994</v>
      </c>
      <c r="M153" s="3">
        <f t="shared" si="83"/>
        <v>38.18871</v>
      </c>
      <c r="N153">
        <f t="shared" si="99"/>
        <v>14.51619</v>
      </c>
      <c r="O153">
        <f t="shared" si="84"/>
        <v>-29.03238</v>
      </c>
      <c r="P153">
        <f t="shared" si="100"/>
        <v>-29.582312997900008</v>
      </c>
      <c r="Q153">
        <f t="shared" si="101"/>
        <v>29.036842331066538</v>
      </c>
      <c r="R153">
        <f t="shared" si="102"/>
        <v>-18.402965922539494</v>
      </c>
      <c r="S153" s="3">
        <f t="shared" si="85"/>
        <v>-29.03238</v>
      </c>
      <c r="T153">
        <f t="shared" si="86"/>
        <v>-7.9352099999999979</v>
      </c>
      <c r="U153">
        <f t="shared" si="87"/>
        <v>-15.870419999999994</v>
      </c>
      <c r="V153">
        <f t="shared" si="88"/>
        <v>18.941274552714084</v>
      </c>
      <c r="W153">
        <f t="shared" si="89"/>
        <v>32.334831341633198</v>
      </c>
      <c r="X153">
        <f t="shared" si="90"/>
        <v>11.315387914748507</v>
      </c>
      <c r="Y153" s="3">
        <f t="shared" si="91"/>
        <v>-15.870419999999994</v>
      </c>
    </row>
    <row r="154" spans="1:25" x14ac:dyDescent="0.25">
      <c r="A154">
        <f t="shared" si="92"/>
        <v>153</v>
      </c>
      <c r="B154">
        <f t="shared" si="78"/>
        <v>-6.4866899999999976</v>
      </c>
      <c r="C154">
        <f t="shared" si="79"/>
        <v>12.456060000000003</v>
      </c>
      <c r="D154">
        <f t="shared" si="80"/>
        <v>8.090017585059714</v>
      </c>
      <c r="E154">
        <f t="shared" si="81"/>
        <v>178.57303083390858</v>
      </c>
      <c r="F154" s="3">
        <f t="shared" si="93"/>
        <v>0</v>
      </c>
      <c r="G154" s="3">
        <f t="shared" si="94"/>
        <v>8.090017585059714</v>
      </c>
      <c r="H154">
        <f t="shared" si="95"/>
        <v>30.858989999999995</v>
      </c>
      <c r="I154">
        <f t="shared" si="96"/>
        <v>33.274339999999995</v>
      </c>
      <c r="J154">
        <f t="shared" si="97"/>
        <v>28.922210047765361</v>
      </c>
      <c r="K154">
        <f t="shared" si="98"/>
        <v>26.39908494703613</v>
      </c>
      <c r="L154" s="3">
        <f t="shared" si="82"/>
        <v>30.858989999999995</v>
      </c>
      <c r="M154" s="3">
        <f t="shared" si="83"/>
        <v>33.274339999999995</v>
      </c>
      <c r="N154">
        <f t="shared" si="99"/>
        <v>13.35496</v>
      </c>
      <c r="O154">
        <f t="shared" si="84"/>
        <v>-26.70992</v>
      </c>
      <c r="P154">
        <f t="shared" si="100"/>
        <v>-28.830567585059708</v>
      </c>
      <c r="Q154">
        <f t="shared" si="101"/>
        <v>-199.31358083390856</v>
      </c>
      <c r="R154">
        <f t="shared" si="102"/>
        <v>-26.742871037043876</v>
      </c>
      <c r="S154" s="3">
        <f t="shared" si="85"/>
        <v>-28.830567585059708</v>
      </c>
      <c r="T154">
        <f t="shared" si="86"/>
        <v>-5.587539999999998</v>
      </c>
      <c r="U154">
        <f t="shared" si="87"/>
        <v>-11.175079999999994</v>
      </c>
      <c r="V154">
        <f t="shared" si="88"/>
        <v>26.506860047765361</v>
      </c>
      <c r="W154">
        <f t="shared" si="89"/>
        <v>28.81443494703613</v>
      </c>
      <c r="X154">
        <f t="shared" si="90"/>
        <v>20.762562907515999</v>
      </c>
      <c r="Y154" s="3">
        <f t="shared" si="91"/>
        <v>-11.175079999999994</v>
      </c>
    </row>
    <row r="155" spans="1:25" x14ac:dyDescent="0.25">
      <c r="A155">
        <f t="shared" si="92"/>
        <v>154</v>
      </c>
      <c r="B155">
        <f t="shared" si="78"/>
        <v>-16.123059999999995</v>
      </c>
      <c r="C155">
        <f t="shared" si="79"/>
        <v>-3.2594549999999973</v>
      </c>
      <c r="D155">
        <f t="shared" si="80"/>
        <v>-9.0386789697101637</v>
      </c>
      <c r="E155">
        <f t="shared" si="81"/>
        <v>-18.5164901135491</v>
      </c>
      <c r="F155" s="3">
        <f t="shared" si="93"/>
        <v>0</v>
      </c>
      <c r="G155" s="3">
        <f t="shared" si="94"/>
        <v>0</v>
      </c>
      <c r="H155">
        <f t="shared" si="95"/>
        <v>36.745049999999992</v>
      </c>
      <c r="I155">
        <f t="shared" si="96"/>
        <v>30.078154999999995</v>
      </c>
      <c r="J155">
        <f t="shared" si="97"/>
        <v>26.118729995444351</v>
      </c>
      <c r="K155">
        <f t="shared" si="98"/>
        <v>32.960106924048027</v>
      </c>
      <c r="L155" s="3">
        <f t="shared" si="82"/>
        <v>36.745049999999992</v>
      </c>
      <c r="M155" s="3">
        <f t="shared" si="83"/>
        <v>30.078154999999995</v>
      </c>
      <c r="N155">
        <f t="shared" si="99"/>
        <v>9.0081450000000007</v>
      </c>
      <c r="O155">
        <f t="shared" si="84"/>
        <v>-18.016290000000001</v>
      </c>
      <c r="P155">
        <f t="shared" si="100"/>
        <v>-28.36012603028983</v>
      </c>
      <c r="Q155">
        <f t="shared" si="101"/>
        <v>-18.882314886450896</v>
      </c>
      <c r="R155">
        <f t="shared" si="102"/>
        <v>-29.768041067594083</v>
      </c>
      <c r="S155" s="3">
        <f t="shared" si="85"/>
        <v>-29.768041067594083</v>
      </c>
      <c r="T155">
        <f t="shared" si="86"/>
        <v>-4.6255549999999976</v>
      </c>
      <c r="U155">
        <f t="shared" si="87"/>
        <v>-9.2511099999999935</v>
      </c>
      <c r="V155">
        <f t="shared" si="88"/>
        <v>32.785624995444351</v>
      </c>
      <c r="W155">
        <f t="shared" si="89"/>
        <v>26.29321192404803</v>
      </c>
      <c r="X155">
        <f t="shared" si="90"/>
        <v>23.084501105092624</v>
      </c>
      <c r="Y155" s="3">
        <f t="shared" si="91"/>
        <v>-9.2511099999999935</v>
      </c>
    </row>
    <row r="156" spans="1:25" x14ac:dyDescent="0.25">
      <c r="A156">
        <f t="shared" si="92"/>
        <v>155</v>
      </c>
      <c r="B156">
        <f t="shared" si="78"/>
        <v>-25.24451955</v>
      </c>
      <c r="C156">
        <f t="shared" si="79"/>
        <v>-15.248044549999998</v>
      </c>
      <c r="D156">
        <f t="shared" si="80"/>
        <v>-18.353770345192277</v>
      </c>
      <c r="E156">
        <f t="shared" si="81"/>
        <v>-28.118449864180771</v>
      </c>
      <c r="F156" s="3">
        <f t="shared" si="93"/>
        <v>0</v>
      </c>
      <c r="G156" s="3">
        <f t="shared" si="94"/>
        <v>0</v>
      </c>
      <c r="H156">
        <f t="shared" si="95"/>
        <v>38.888719550000005</v>
      </c>
      <c r="I156">
        <f t="shared" si="96"/>
        <v>27.994194549999996</v>
      </c>
      <c r="J156">
        <f t="shared" si="97"/>
        <v>24.781938291105821</v>
      </c>
      <c r="K156">
        <f t="shared" si="98"/>
        <v>35.837824350435277</v>
      </c>
      <c r="L156" s="3">
        <f t="shared" si="82"/>
        <v>38.888719550000005</v>
      </c>
      <c r="M156" s="3">
        <f t="shared" si="83"/>
        <v>27.994194549999996</v>
      </c>
      <c r="N156">
        <f t="shared" si="99"/>
        <v>3.5414104499999985</v>
      </c>
      <c r="O156">
        <f t="shared" si="84"/>
        <v>-7.0828208999999971</v>
      </c>
      <c r="P156">
        <f t="shared" si="100"/>
        <v>-29.221614654807716</v>
      </c>
      <c r="Q156">
        <f t="shared" si="101"/>
        <v>-19.456935135819222</v>
      </c>
      <c r="R156">
        <f t="shared" si="102"/>
        <v>-29.913373366791497</v>
      </c>
      <c r="S156" s="3">
        <f t="shared" si="85"/>
        <v>-29.913373366791497</v>
      </c>
      <c r="T156">
        <f t="shared" si="86"/>
        <v>-3.5739495499999983</v>
      </c>
      <c r="U156">
        <f t="shared" si="87"/>
        <v>-7.1478990999999956</v>
      </c>
      <c r="V156">
        <f t="shared" si="88"/>
        <v>35.676463291105826</v>
      </c>
      <c r="W156">
        <f t="shared" si="89"/>
        <v>24.943299350435268</v>
      </c>
      <c r="X156">
        <f t="shared" si="90"/>
        <v>23.352464589178041</v>
      </c>
      <c r="Y156" s="3">
        <f t="shared" si="91"/>
        <v>-7.1478990999999956</v>
      </c>
    </row>
    <row r="157" spans="1:25" x14ac:dyDescent="0.25">
      <c r="A157">
        <f t="shared" si="92"/>
        <v>156</v>
      </c>
      <c r="B157">
        <f t="shared" si="78"/>
        <v>-29.154584999999816</v>
      </c>
      <c r="C157">
        <f t="shared" si="79"/>
        <v>-20.098379999999818</v>
      </c>
      <c r="D157">
        <f t="shared" si="80"/>
        <v>-21.608147058030887</v>
      </c>
      <c r="E157">
        <f t="shared" si="81"/>
        <v>-30.629926512157311</v>
      </c>
      <c r="F157" s="3">
        <f t="shared" si="93"/>
        <v>0</v>
      </c>
      <c r="G157" s="3">
        <f t="shared" si="94"/>
        <v>0</v>
      </c>
      <c r="H157">
        <f t="shared" si="95"/>
        <v>37.162114999999815</v>
      </c>
      <c r="I157">
        <f t="shared" si="96"/>
        <v>24.945519999999814</v>
      </c>
      <c r="J157">
        <f t="shared" si="97"/>
        <v>23.424572758280544</v>
      </c>
      <c r="K157">
        <f t="shared" si="98"/>
        <v>35.678452014571789</v>
      </c>
      <c r="L157" s="3">
        <f t="shared" si="82"/>
        <v>37.162114999999815</v>
      </c>
      <c r="M157" s="3">
        <f t="shared" si="83"/>
        <v>24.945519999999814</v>
      </c>
      <c r="N157">
        <f t="shared" si="99"/>
        <v>-1.5922200000001825</v>
      </c>
      <c r="O157">
        <f t="shared" si="84"/>
        <v>-3.1844400000003645</v>
      </c>
      <c r="P157">
        <f t="shared" si="100"/>
        <v>-30.829257941969111</v>
      </c>
      <c r="Q157">
        <f t="shared" si="101"/>
        <v>-21.807478487842687</v>
      </c>
      <c r="R157">
        <f t="shared" si="102"/>
        <v>-31.018585496376765</v>
      </c>
      <c r="S157" s="3">
        <f t="shared" si="85"/>
        <v>-31.018585496376765</v>
      </c>
      <c r="T157">
        <f t="shared" si="86"/>
        <v>-1.5922199999998174</v>
      </c>
      <c r="U157">
        <f t="shared" si="87"/>
        <v>-3.1844399999996345</v>
      </c>
      <c r="V157">
        <f t="shared" si="88"/>
        <v>35.641167758280545</v>
      </c>
      <c r="W157">
        <f t="shared" si="89"/>
        <v>23.461857014571788</v>
      </c>
      <c r="X157">
        <f t="shared" si="90"/>
        <v>23.149192025309254</v>
      </c>
      <c r="Y157" s="3">
        <f t="shared" si="91"/>
        <v>-3.1844399999996345</v>
      </c>
    </row>
    <row r="158" spans="1:25" x14ac:dyDescent="0.25">
      <c r="A158">
        <f t="shared" si="92"/>
        <v>157</v>
      </c>
      <c r="B158">
        <f t="shared" si="78"/>
        <v>-24.611744999999999</v>
      </c>
      <c r="C158">
        <f t="shared" si="79"/>
        <v>-16.143612499999996</v>
      </c>
      <c r="D158">
        <f t="shared" si="80"/>
        <v>-20.924068656912226</v>
      </c>
      <c r="E158">
        <f t="shared" si="81"/>
        <v>-28.950176405814528</v>
      </c>
      <c r="F158" s="3">
        <f t="shared" si="93"/>
        <v>0</v>
      </c>
      <c r="G158" s="3">
        <f t="shared" si="94"/>
        <v>0</v>
      </c>
      <c r="H158">
        <f t="shared" si="95"/>
        <v>34.738684999999997</v>
      </c>
      <c r="I158">
        <f t="shared" si="96"/>
        <v>22.315817500000001</v>
      </c>
      <c r="J158">
        <f t="shared" si="97"/>
        <v>21.174946324135465</v>
      </c>
      <c r="K158">
        <f t="shared" si="98"/>
        <v>33.622311137339238</v>
      </c>
      <c r="L158" s="3">
        <f t="shared" si="82"/>
        <v>34.738684999999997</v>
      </c>
      <c r="M158" s="3">
        <f t="shared" si="83"/>
        <v>22.315817500000001</v>
      </c>
      <c r="N158">
        <f t="shared" si="99"/>
        <v>-5.9328150000000015</v>
      </c>
      <c r="O158">
        <f t="shared" si="84"/>
        <v>-11.865630000000001</v>
      </c>
      <c r="P158">
        <f t="shared" si="100"/>
        <v>-31.696918843087772</v>
      </c>
      <c r="Q158">
        <f t="shared" si="101"/>
        <v>-23.670811094185471</v>
      </c>
      <c r="R158">
        <f t="shared" si="102"/>
        <v>-33.599225521276402</v>
      </c>
      <c r="S158" s="3">
        <f t="shared" si="85"/>
        <v>-33.599225521276402</v>
      </c>
      <c r="T158">
        <f t="shared" si="86"/>
        <v>1.1825450000000006</v>
      </c>
      <c r="U158">
        <f t="shared" si="87"/>
        <v>-2.3650900000000012</v>
      </c>
      <c r="V158">
        <f t="shared" si="88"/>
        <v>33.597813824135457</v>
      </c>
      <c r="W158">
        <f t="shared" si="89"/>
        <v>21.199443637339236</v>
      </c>
      <c r="X158">
        <f t="shared" si="90"/>
        <v>21.021706810836335</v>
      </c>
      <c r="Y158" s="3">
        <f t="shared" si="91"/>
        <v>-2.3650900000000012</v>
      </c>
    </row>
    <row r="159" spans="1:25" x14ac:dyDescent="0.25">
      <c r="A159">
        <f t="shared" si="92"/>
        <v>158</v>
      </c>
      <c r="B159">
        <f t="shared" si="78"/>
        <v>-18.431354999999996</v>
      </c>
      <c r="C159">
        <f t="shared" si="79"/>
        <v>-11.018510000000001</v>
      </c>
      <c r="D159">
        <f t="shared" si="80"/>
        <v>-17.224130030041174</v>
      </c>
      <c r="E159">
        <f t="shared" si="81"/>
        <v>-23.490925005826043</v>
      </c>
      <c r="F159" s="3">
        <f t="shared" si="93"/>
        <v>0</v>
      </c>
      <c r="G159" s="3">
        <f t="shared" si="94"/>
        <v>0</v>
      </c>
      <c r="H159">
        <f t="shared" si="95"/>
        <v>33.742024999999998</v>
      </c>
      <c r="I159">
        <f t="shared" si="96"/>
        <v>21.624369999999999</v>
      </c>
      <c r="J159">
        <f t="shared" si="97"/>
        <v>17.967379164199095</v>
      </c>
      <c r="K159">
        <f t="shared" si="98"/>
        <v>30.518990064463761</v>
      </c>
      <c r="L159" s="3">
        <f t="shared" si="82"/>
        <v>33.742024999999998</v>
      </c>
      <c r="M159" s="3">
        <f t="shared" si="83"/>
        <v>21.624369999999999</v>
      </c>
      <c r="N159">
        <f t="shared" si="99"/>
        <v>-9.3555100000000007</v>
      </c>
      <c r="O159">
        <f t="shared" si="84"/>
        <v>-18.711019999999998</v>
      </c>
      <c r="P159">
        <f t="shared" si="100"/>
        <v>-30.936754969958823</v>
      </c>
      <c r="Q159">
        <f t="shared" si="101"/>
        <v>-24.669959994173954</v>
      </c>
      <c r="R159">
        <f t="shared" si="102"/>
        <v>-34.143401066376299</v>
      </c>
      <c r="S159" s="3">
        <f t="shared" si="85"/>
        <v>-34.143401066376299</v>
      </c>
      <c r="T159">
        <f t="shared" si="86"/>
        <v>4.2781900000000004</v>
      </c>
      <c r="U159">
        <f t="shared" si="87"/>
        <v>-8.5563800000000008</v>
      </c>
      <c r="V159">
        <f t="shared" si="88"/>
        <v>30.085034164199094</v>
      </c>
      <c r="W159">
        <f t="shared" si="89"/>
        <v>18.401335064463762</v>
      </c>
      <c r="X159">
        <f t="shared" si="90"/>
        <v>15.987979769779745</v>
      </c>
      <c r="Y159" s="3">
        <f t="shared" si="91"/>
        <v>-8.5563800000000008</v>
      </c>
    </row>
    <row r="160" spans="1:25" x14ac:dyDescent="0.25">
      <c r="A160">
        <f t="shared" si="92"/>
        <v>159</v>
      </c>
      <c r="B160">
        <f t="shared" si="78"/>
        <v>-10.489706499999999</v>
      </c>
      <c r="C160">
        <f t="shared" si="79"/>
        <v>-5.1459199999999985</v>
      </c>
      <c r="D160">
        <f t="shared" si="80"/>
        <v>-10.669801822254598</v>
      </c>
      <c r="E160">
        <f t="shared" si="81"/>
        <v>-14.06076173950672</v>
      </c>
      <c r="F160" s="3">
        <f t="shared" si="93"/>
        <v>0</v>
      </c>
      <c r="G160" s="3">
        <f t="shared" si="94"/>
        <v>0</v>
      </c>
      <c r="H160">
        <f t="shared" si="95"/>
        <v>30.228823499999997</v>
      </c>
      <c r="I160">
        <f t="shared" si="96"/>
        <v>19.045209999999997</v>
      </c>
      <c r="J160">
        <f t="shared" si="97"/>
        <v>14.076228357715969</v>
      </c>
      <c r="K160">
        <f t="shared" si="98"/>
        <v>27.449758302121609</v>
      </c>
      <c r="L160" s="3">
        <f t="shared" si="82"/>
        <v>30.228823499999997</v>
      </c>
      <c r="M160" s="3">
        <f t="shared" si="83"/>
        <v>19.045209999999997</v>
      </c>
      <c r="N160">
        <f t="shared" si="99"/>
        <v>-11.668535</v>
      </c>
      <c r="O160">
        <f t="shared" si="84"/>
        <v>-23.337069999999997</v>
      </c>
      <c r="P160">
        <f t="shared" si="100"/>
        <v>-28.3028946777454</v>
      </c>
      <c r="Q160">
        <f t="shared" si="101"/>
        <v>-24.911934760493274</v>
      </c>
      <c r="R160">
        <f t="shared" si="102"/>
        <v>-31.456883851451614</v>
      </c>
      <c r="S160" s="3">
        <f t="shared" si="85"/>
        <v>-31.456883851451614</v>
      </c>
      <c r="T160">
        <f t="shared" si="86"/>
        <v>7.2739650000000005</v>
      </c>
      <c r="U160">
        <f t="shared" si="87"/>
        <v>-14.547930000000001</v>
      </c>
      <c r="V160">
        <f t="shared" si="88"/>
        <v>25.259841857715969</v>
      </c>
      <c r="W160">
        <f t="shared" si="89"/>
        <v>16.266144802121609</v>
      </c>
      <c r="X160">
        <f t="shared" si="90"/>
        <v>8.1881474153177791</v>
      </c>
      <c r="Y160" s="3">
        <f t="shared" si="91"/>
        <v>-14.547930000000001</v>
      </c>
    </row>
    <row r="161" spans="1:25" x14ac:dyDescent="0.25">
      <c r="A161">
        <f t="shared" si="92"/>
        <v>160</v>
      </c>
      <c r="B161">
        <f t="shared" si="78"/>
        <v>-0.57578249999999898</v>
      </c>
      <c r="C161">
        <f t="shared" si="79"/>
        <v>0.99636000000000102</v>
      </c>
      <c r="D161">
        <f t="shared" si="80"/>
        <v>0.44578398721049872</v>
      </c>
      <c r="E161">
        <f t="shared" si="81"/>
        <v>0.50630394616759133</v>
      </c>
      <c r="F161" s="3">
        <f t="shared" si="93"/>
        <v>0</v>
      </c>
      <c r="G161" s="3">
        <f t="shared" si="94"/>
        <v>0.44578398721049872</v>
      </c>
      <c r="H161">
        <f t="shared" si="95"/>
        <v>23.315107500000003</v>
      </c>
      <c r="I161">
        <f t="shared" si="96"/>
        <v>14.28415</v>
      </c>
      <c r="J161">
        <f t="shared" si="97"/>
        <v>11.664511923771304</v>
      </c>
      <c r="K161">
        <f t="shared" si="98"/>
        <v>35.555015510309907</v>
      </c>
      <c r="L161" s="3">
        <f t="shared" si="82"/>
        <v>23.315107500000003</v>
      </c>
      <c r="M161" s="3">
        <f t="shared" si="83"/>
        <v>14.28415</v>
      </c>
      <c r="N161">
        <f t="shared" si="99"/>
        <v>-12.576605000000001</v>
      </c>
      <c r="O161">
        <f t="shared" si="84"/>
        <v>-25.153209999999998</v>
      </c>
      <c r="P161">
        <f t="shared" si="100"/>
        <v>-25.178416487210495</v>
      </c>
      <c r="Q161">
        <f t="shared" si="101"/>
        <v>-25.238936446167592</v>
      </c>
      <c r="R161">
        <f t="shared" si="102"/>
        <v>-24.96746307622584</v>
      </c>
      <c r="S161" s="3">
        <f t="shared" si="85"/>
        <v>-25.178416487210495</v>
      </c>
      <c r="T161">
        <f t="shared" si="86"/>
        <v>9.8747950000000007</v>
      </c>
      <c r="U161">
        <f t="shared" si="87"/>
        <v>-19.749590000000001</v>
      </c>
      <c r="V161">
        <f t="shared" si="88"/>
        <v>20.6954694237713</v>
      </c>
      <c r="W161">
        <f t="shared" si="89"/>
        <v>26.524058010309904</v>
      </c>
      <c r="X161">
        <f t="shared" si="90"/>
        <v>-1.9333946798004416</v>
      </c>
      <c r="Y161" s="3">
        <f t="shared" si="91"/>
        <v>-19.749590000000001</v>
      </c>
    </row>
    <row r="162" spans="1:25" x14ac:dyDescent="0.25">
      <c r="A162">
        <f t="shared" si="92"/>
        <v>161</v>
      </c>
      <c r="B162">
        <f t="shared" ref="B162:B188" si="103">NxT+2*NxyT*cotø+NyT*(cotø)^2+ABS((NxyT+NyT*cotø)/sinø)</f>
        <v>10.612125000000001</v>
      </c>
      <c r="C162">
        <f t="shared" ref="C162:C188" si="104">NyT/((sinø)^2)+ABS((NxyT+NyT*cotø)/sinø)</f>
        <v>36.846000000000004</v>
      </c>
      <c r="D162">
        <f t="shared" ref="D162:D188" si="105">(1/(sinø)^2)*(NyT+ABS((NxyT+NyT*cotø)^2/(NxT+2*NxyT*cotø+NyT*(cotø)^2)))</f>
        <v>60.070680978219784</v>
      </c>
      <c r="E162">
        <f t="shared" ref="E162:E188" si="106">NxT+2*NxyT*cotø+NyT*(cotø)^2+ABS((NxyT+NyT*cotø)^2/NyT)</f>
        <v>13.137294623632615</v>
      </c>
      <c r="F162" s="3">
        <f t="shared" si="93"/>
        <v>10.612125000000001</v>
      </c>
      <c r="G162" s="3">
        <f t="shared" si="94"/>
        <v>36.846000000000004</v>
      </c>
      <c r="H162">
        <f t="shared" si="95"/>
        <v>22.453524999999996</v>
      </c>
      <c r="I162">
        <f t="shared" si="96"/>
        <v>40.826499999999996</v>
      </c>
      <c r="J162">
        <f t="shared" si="97"/>
        <v>37.695551022978343</v>
      </c>
      <c r="K162">
        <f t="shared" si="98"/>
        <v>16.072985692654473</v>
      </c>
      <c r="L162" s="3">
        <f t="shared" ref="L162:L188" si="107">IF(NøB1&lt;0,IF(_NxB3&lt;0,0,_NxB3),IF(_NxB1&lt;0,0,_NxB1))</f>
        <v>22.453524999999996</v>
      </c>
      <c r="M162" s="3">
        <f t="shared" ref="M162:M188" si="108">IF(_NxB1&lt;0,IF(NøB2&lt;0,0,NøB2),IF(NøB1&lt;0,0,NøB1))</f>
        <v>40.826499999999996</v>
      </c>
      <c r="N162">
        <f t="shared" si="99"/>
        <v>19.5411</v>
      </c>
      <c r="O162">
        <f t="shared" ref="O162:O188" si="109">IF(FcTI&lt;0,-2*FcTI*(cotø-cscø),-2*FcTI*(cotø+cscø))</f>
        <v>-39.0822</v>
      </c>
      <c r="P162">
        <f t="shared" si="100"/>
        <v>-51.694755978219789</v>
      </c>
      <c r="Q162">
        <f t="shared" si="101"/>
        <v>39.371169623632611</v>
      </c>
      <c r="R162">
        <f t="shared" si="102"/>
        <v>-19.347301224651702</v>
      </c>
      <c r="S162" s="3">
        <f t="shared" ref="S162:S188" si="110">IF(AND(Nø_T=0,Nx_T=0),FcTP,IF(NøT1&lt;0,_FcT3,IF(_NxT1&lt;0,_FcT2,_FcT1)))</f>
        <v>-39.0822</v>
      </c>
      <c r="T162">
        <f t="shared" ref="T162:T188" si="111">NxyB+NyB*cotø</f>
        <v>-8.7960999999999974</v>
      </c>
      <c r="U162">
        <f t="shared" ref="U162:U188" si="112">IF(FcBI&lt;0,-2*FcBI*(cotø-cscø),-2*FcBI*(cotø+cscø))</f>
        <v>-17.592199999999991</v>
      </c>
      <c r="V162">
        <f t="shared" ref="V162:V188" si="113">((NxB+NxyB*cotø)^2+(NxyB+NyB*cotø)^2)/(NxB+2*NxyB*cotø+NyB*(cotø)^2)</f>
        <v>19.322576022978343</v>
      </c>
      <c r="W162">
        <f t="shared" ref="W162:W188" si="114">NyB+(NxyB^2/NyB)</f>
        <v>34.445960692654481</v>
      </c>
      <c r="X162">
        <f t="shared" ref="X162:X188" si="115">(NxB+NyB)/2-SQRT(((NxB-NyB)/2)^2+NxyB^2)</f>
        <v>10.125306924007946</v>
      </c>
      <c r="Y162" s="3">
        <f t="shared" ref="Y162:Y188" si="116">IF(AND(Nø_B=0,Nx_B=0),FcBP,IF(NøB1&lt;0,_FcB3,IF(_NxB1&lt;0,_FcB2,_FcB1)))</f>
        <v>-17.592199999999991</v>
      </c>
    </row>
    <row r="163" spans="1:25" x14ac:dyDescent="0.25">
      <c r="A163">
        <f t="shared" si="92"/>
        <v>162</v>
      </c>
      <c r="B163">
        <f t="shared" si="103"/>
        <v>2.1112500000000001</v>
      </c>
      <c r="C163">
        <f t="shared" si="104"/>
        <v>14.058649999999997</v>
      </c>
      <c r="D163">
        <f t="shared" si="105"/>
        <v>16.470985597307546</v>
      </c>
      <c r="E163">
        <f t="shared" si="106"/>
        <v>85.350543631320079</v>
      </c>
      <c r="F163" s="3">
        <f t="shared" si="93"/>
        <v>2.1112500000000001</v>
      </c>
      <c r="G163" s="3">
        <f t="shared" si="94"/>
        <v>14.058649999999997</v>
      </c>
      <c r="H163">
        <f t="shared" si="95"/>
        <v>29.748549999999994</v>
      </c>
      <c r="I163">
        <f t="shared" si="96"/>
        <v>30.121149999999993</v>
      </c>
      <c r="J163">
        <f t="shared" si="97"/>
        <v>25.316374943251205</v>
      </c>
      <c r="K163">
        <f t="shared" si="98"/>
        <v>24.910808762046642</v>
      </c>
      <c r="L163" s="3">
        <f t="shared" si="107"/>
        <v>29.748549999999994</v>
      </c>
      <c r="M163" s="3">
        <f t="shared" si="108"/>
        <v>30.121149999999993</v>
      </c>
      <c r="N163">
        <f t="shared" si="99"/>
        <v>16.915599999999998</v>
      </c>
      <c r="O163">
        <f t="shared" si="109"/>
        <v>-33.831199999999995</v>
      </c>
      <c r="P163">
        <f t="shared" si="100"/>
        <v>-34.132285597307543</v>
      </c>
      <c r="Q163">
        <f t="shared" si="101"/>
        <v>-103.01184363132008</v>
      </c>
      <c r="R163">
        <f t="shared" si="102"/>
        <v>-26.770065125638851</v>
      </c>
      <c r="S163" s="3">
        <f t="shared" si="110"/>
        <v>-33.831199999999995</v>
      </c>
      <c r="T163">
        <f t="shared" si="111"/>
        <v>-6.8625999999999969</v>
      </c>
      <c r="U163">
        <f t="shared" si="112"/>
        <v>-13.725199999999992</v>
      </c>
      <c r="V163">
        <f t="shared" si="113"/>
        <v>24.943774943251199</v>
      </c>
      <c r="W163">
        <f t="shared" si="114"/>
        <v>25.283408762046641</v>
      </c>
      <c r="X163">
        <f t="shared" si="115"/>
        <v>16.207121709137546</v>
      </c>
      <c r="Y163" s="3">
        <f t="shared" si="116"/>
        <v>-13.725199999999992</v>
      </c>
    </row>
    <row r="164" spans="1:25" x14ac:dyDescent="0.25">
      <c r="A164">
        <f t="shared" si="92"/>
        <v>163</v>
      </c>
      <c r="B164">
        <f t="shared" si="103"/>
        <v>-9.4049799999999983</v>
      </c>
      <c r="C164">
        <f t="shared" si="104"/>
        <v>-3.9001650000000012</v>
      </c>
      <c r="D164">
        <f t="shared" si="105"/>
        <v>-8.7398248381739485</v>
      </c>
      <c r="E164">
        <f t="shared" si="106"/>
        <v>-12.208465327575592</v>
      </c>
      <c r="F164" s="3">
        <f t="shared" si="93"/>
        <v>0</v>
      </c>
      <c r="G164" s="3">
        <f t="shared" si="94"/>
        <v>0</v>
      </c>
      <c r="H164">
        <f t="shared" si="95"/>
        <v>35.032329999999995</v>
      </c>
      <c r="I164">
        <f t="shared" si="96"/>
        <v>27.421945000000001</v>
      </c>
      <c r="J164">
        <f t="shared" si="97"/>
        <v>22.148823755136664</v>
      </c>
      <c r="K164">
        <f t="shared" si="98"/>
        <v>30.422373160453851</v>
      </c>
      <c r="L164" s="3">
        <f t="shared" si="107"/>
        <v>35.032329999999995</v>
      </c>
      <c r="M164" s="3">
        <f t="shared" si="108"/>
        <v>27.421945000000001</v>
      </c>
      <c r="N164">
        <f t="shared" si="99"/>
        <v>9.9701449999999987</v>
      </c>
      <c r="O164">
        <f t="shared" si="109"/>
        <v>-19.940289999999997</v>
      </c>
      <c r="P164">
        <f t="shared" si="100"/>
        <v>-24.505610161826052</v>
      </c>
      <c r="Q164">
        <f t="shared" si="101"/>
        <v>-21.036969672424405</v>
      </c>
      <c r="R164">
        <f t="shared" si="102"/>
        <v>-26.965808835141598</v>
      </c>
      <c r="S164" s="3">
        <f t="shared" si="110"/>
        <v>-26.965808835141598</v>
      </c>
      <c r="T164">
        <f t="shared" si="111"/>
        <v>-7.0484549999999988</v>
      </c>
      <c r="U164">
        <f t="shared" si="112"/>
        <v>-14.096909999999996</v>
      </c>
      <c r="V164">
        <f t="shared" si="113"/>
        <v>29.759208755136662</v>
      </c>
      <c r="W164">
        <f t="shared" si="114"/>
        <v>22.811988160453854</v>
      </c>
      <c r="X164">
        <f t="shared" si="115"/>
        <v>16.168675767850445</v>
      </c>
      <c r="Y164" s="3">
        <f t="shared" si="116"/>
        <v>-14.096909999999996</v>
      </c>
    </row>
    <row r="165" spans="1:25" x14ac:dyDescent="0.25">
      <c r="A165">
        <f t="shared" si="92"/>
        <v>164</v>
      </c>
      <c r="B165">
        <f t="shared" si="103"/>
        <v>-20.352415000000001</v>
      </c>
      <c r="C165">
        <f t="shared" si="104"/>
        <v>-15.34562</v>
      </c>
      <c r="D165">
        <f t="shared" si="105"/>
        <v>-18.052001001257782</v>
      </c>
      <c r="E165">
        <f t="shared" si="106"/>
        <v>-22.946259777041092</v>
      </c>
      <c r="F165" s="3">
        <f t="shared" si="93"/>
        <v>0</v>
      </c>
      <c r="G165" s="3">
        <f t="shared" si="94"/>
        <v>0</v>
      </c>
      <c r="H165">
        <f t="shared" si="95"/>
        <v>34.989194999999995</v>
      </c>
      <c r="I165">
        <f t="shared" si="96"/>
        <v>26.308789999999998</v>
      </c>
      <c r="J165">
        <f t="shared" si="97"/>
        <v>21.703569592095359</v>
      </c>
      <c r="K165">
        <f t="shared" si="98"/>
        <v>30.856362179773814</v>
      </c>
      <c r="L165" s="3">
        <f t="shared" si="107"/>
        <v>34.989194999999995</v>
      </c>
      <c r="M165" s="3">
        <f t="shared" si="108"/>
        <v>26.308789999999998</v>
      </c>
      <c r="N165">
        <f t="shared" si="99"/>
        <v>3.121459999999999</v>
      </c>
      <c r="O165">
        <f t="shared" si="109"/>
        <v>-6.242919999999998</v>
      </c>
      <c r="P165">
        <f t="shared" si="100"/>
        <v>-23.88895399874222</v>
      </c>
      <c r="Q165">
        <f t="shared" si="101"/>
        <v>-18.994695222958907</v>
      </c>
      <c r="R165">
        <f t="shared" si="102"/>
        <v>-24.971791231089611</v>
      </c>
      <c r="S165" s="3">
        <f t="shared" si="110"/>
        <v>-24.971791231089611</v>
      </c>
      <c r="T165">
        <f t="shared" si="111"/>
        <v>-5.7253699999999981</v>
      </c>
      <c r="U165">
        <f t="shared" si="112"/>
        <v>-11.450739999999994</v>
      </c>
      <c r="V165">
        <f t="shared" si="113"/>
        <v>30.38397459209536</v>
      </c>
      <c r="W165">
        <f t="shared" si="114"/>
        <v>22.175957179773818</v>
      </c>
      <c r="X165">
        <f t="shared" si="115"/>
        <v>17.739110033735763</v>
      </c>
      <c r="Y165" s="3">
        <f t="shared" si="116"/>
        <v>-11.450739999999994</v>
      </c>
    </row>
    <row r="166" spans="1:25" x14ac:dyDescent="0.25">
      <c r="A166">
        <f t="shared" si="92"/>
        <v>165</v>
      </c>
      <c r="B166">
        <f t="shared" si="103"/>
        <v>-23.337035000000071</v>
      </c>
      <c r="C166">
        <f t="shared" si="104"/>
        <v>-17.784897050000076</v>
      </c>
      <c r="D166">
        <f t="shared" si="105"/>
        <v>-20.108670207167961</v>
      </c>
      <c r="E166">
        <f t="shared" si="106"/>
        <v>-25.590750433106642</v>
      </c>
      <c r="F166" s="3">
        <f t="shared" si="93"/>
        <v>0</v>
      </c>
      <c r="G166" s="3">
        <f t="shared" si="94"/>
        <v>0</v>
      </c>
      <c r="H166">
        <f t="shared" si="95"/>
        <v>31.132565000000071</v>
      </c>
      <c r="I166">
        <f t="shared" si="96"/>
        <v>22.861602950000076</v>
      </c>
      <c r="J166">
        <f t="shared" si="97"/>
        <v>20.514122553438536</v>
      </c>
      <c r="K166">
        <f t="shared" si="98"/>
        <v>28.880216896060311</v>
      </c>
      <c r="L166" s="3">
        <f t="shared" si="107"/>
        <v>31.132565000000071</v>
      </c>
      <c r="M166" s="3">
        <f t="shared" si="108"/>
        <v>22.861602950000076</v>
      </c>
      <c r="N166">
        <f t="shared" si="99"/>
        <v>-2.580749999999925</v>
      </c>
      <c r="O166">
        <f t="shared" si="109"/>
        <v>-5.1614999999998492</v>
      </c>
      <c r="P166">
        <f t="shared" si="100"/>
        <v>-26.174761842832034</v>
      </c>
      <c r="Q166">
        <f t="shared" si="101"/>
        <v>-20.692681616893353</v>
      </c>
      <c r="R166">
        <f t="shared" si="102"/>
        <v>-26.932076102414431</v>
      </c>
      <c r="S166" s="3">
        <f t="shared" si="110"/>
        <v>-26.932076102414431</v>
      </c>
      <c r="T166">
        <f t="shared" si="111"/>
        <v>-2.5807500000000747</v>
      </c>
      <c r="U166">
        <f t="shared" si="112"/>
        <v>-5.1615000000001485</v>
      </c>
      <c r="V166">
        <f t="shared" si="113"/>
        <v>28.785084603438534</v>
      </c>
      <c r="W166">
        <f t="shared" si="114"/>
        <v>20.609254846060317</v>
      </c>
      <c r="X166">
        <f t="shared" si="115"/>
        <v>19.541657178469237</v>
      </c>
      <c r="Y166" s="3">
        <f t="shared" si="116"/>
        <v>-5.1615000000001485</v>
      </c>
    </row>
    <row r="167" spans="1:25" x14ac:dyDescent="0.25">
      <c r="A167">
        <f t="shared" si="92"/>
        <v>166</v>
      </c>
      <c r="B167">
        <f t="shared" si="103"/>
        <v>-18.511818499999997</v>
      </c>
      <c r="C167">
        <f t="shared" si="104"/>
        <v>-12.800545</v>
      </c>
      <c r="D167">
        <f t="shared" si="105"/>
        <v>-18.096332912619509</v>
      </c>
      <c r="E167">
        <f t="shared" si="106"/>
        <v>-23.208165750621397</v>
      </c>
      <c r="F167" s="3">
        <f t="shared" si="93"/>
        <v>0</v>
      </c>
      <c r="G167" s="3">
        <f t="shared" si="94"/>
        <v>0</v>
      </c>
      <c r="H167">
        <f t="shared" si="95"/>
        <v>28.236991499999998</v>
      </c>
      <c r="I167">
        <f t="shared" si="96"/>
        <v>20.261064999999999</v>
      </c>
      <c r="J167">
        <f t="shared" si="97"/>
        <v>18.908264562192418</v>
      </c>
      <c r="K167">
        <f t="shared" si="98"/>
        <v>26.91645103271529</v>
      </c>
      <c r="L167" s="3">
        <f t="shared" si="107"/>
        <v>28.236991499999998</v>
      </c>
      <c r="M167" s="3">
        <f t="shared" si="108"/>
        <v>20.261064999999999</v>
      </c>
      <c r="N167">
        <f t="shared" si="99"/>
        <v>-7.417860000000001</v>
      </c>
      <c r="O167">
        <f t="shared" si="109"/>
        <v>-14.83572</v>
      </c>
      <c r="P167">
        <f t="shared" si="100"/>
        <v>-28.051750587380486</v>
      </c>
      <c r="Q167">
        <f t="shared" si="101"/>
        <v>-22.939917749378598</v>
      </c>
      <c r="R167">
        <f t="shared" si="102"/>
        <v>-31.022583014128315</v>
      </c>
      <c r="S167" s="3">
        <f t="shared" si="110"/>
        <v>-31.022583014128315</v>
      </c>
      <c r="T167">
        <f t="shared" si="111"/>
        <v>1.428970000000001</v>
      </c>
      <c r="U167">
        <f t="shared" si="112"/>
        <v>-2.8579400000000019</v>
      </c>
      <c r="V167">
        <f t="shared" si="113"/>
        <v>26.884191062192418</v>
      </c>
      <c r="W167">
        <f t="shared" si="114"/>
        <v>18.94052453271529</v>
      </c>
      <c r="X167">
        <f t="shared" si="115"/>
        <v>18.58380918458251</v>
      </c>
      <c r="Y167" s="3">
        <f t="shared" si="116"/>
        <v>-2.8579400000000019</v>
      </c>
    </row>
    <row r="168" spans="1:25" x14ac:dyDescent="0.25">
      <c r="A168">
        <f t="shared" si="92"/>
        <v>167</v>
      </c>
      <c r="B168">
        <f t="shared" si="103"/>
        <v>-12.276933999999994</v>
      </c>
      <c r="C168">
        <f t="shared" si="104"/>
        <v>-7.0211149999999982</v>
      </c>
      <c r="D168">
        <f t="shared" si="105"/>
        <v>-12.92505271080876</v>
      </c>
      <c r="E168">
        <f t="shared" si="106"/>
        <v>-16.618107906707206</v>
      </c>
      <c r="F168" s="3">
        <f t="shared" si="93"/>
        <v>0</v>
      </c>
      <c r="G168" s="3">
        <f t="shared" si="94"/>
        <v>0</v>
      </c>
      <c r="H168">
        <f t="shared" si="95"/>
        <v>29.353986000000003</v>
      </c>
      <c r="I168">
        <f t="shared" si="96"/>
        <v>21.494605</v>
      </c>
      <c r="J168">
        <f t="shared" si="97"/>
        <v>17.193531965912889</v>
      </c>
      <c r="K168">
        <f t="shared" si="98"/>
        <v>25.719469060208482</v>
      </c>
      <c r="L168" s="3">
        <f t="shared" si="107"/>
        <v>29.353986000000003</v>
      </c>
      <c r="M168" s="3">
        <f t="shared" si="108"/>
        <v>21.494605</v>
      </c>
      <c r="N168">
        <f t="shared" si="99"/>
        <v>-11.373340000000002</v>
      </c>
      <c r="O168">
        <f t="shared" si="109"/>
        <v>-22.746680000000001</v>
      </c>
      <c r="P168">
        <f t="shared" si="100"/>
        <v>-29.119676289191236</v>
      </c>
      <c r="Q168">
        <f t="shared" si="101"/>
        <v>-25.426621093292791</v>
      </c>
      <c r="R168">
        <f t="shared" si="102"/>
        <v>-32.695357736346466</v>
      </c>
      <c r="S168" s="3">
        <f t="shared" si="110"/>
        <v>-32.695357736346466</v>
      </c>
      <c r="T168">
        <f t="shared" si="111"/>
        <v>5.6452599999999995</v>
      </c>
      <c r="U168">
        <f t="shared" si="112"/>
        <v>-11.290519999999999</v>
      </c>
      <c r="V168">
        <f t="shared" si="113"/>
        <v>25.052912965912892</v>
      </c>
      <c r="W168">
        <f t="shared" si="114"/>
        <v>17.860088060208483</v>
      </c>
      <c r="X168">
        <f t="shared" si="115"/>
        <v>12.900705187097733</v>
      </c>
      <c r="Y168" s="3">
        <f t="shared" si="116"/>
        <v>-11.290519999999999</v>
      </c>
    </row>
    <row r="169" spans="1:25" x14ac:dyDescent="0.25">
      <c r="A169">
        <f t="shared" si="92"/>
        <v>168</v>
      </c>
      <c r="B169">
        <f t="shared" si="103"/>
        <v>-4.7050234999999976</v>
      </c>
      <c r="C169">
        <f t="shared" si="104"/>
        <v>-0.72430999999999912</v>
      </c>
      <c r="D169">
        <f t="shared" si="105"/>
        <v>-4.2595390907565296</v>
      </c>
      <c r="E169">
        <f t="shared" si="106"/>
        <v>-5.3942258766950264</v>
      </c>
      <c r="F169" s="3">
        <f t="shared" si="93"/>
        <v>0</v>
      </c>
      <c r="G169" s="3">
        <f t="shared" si="94"/>
        <v>0</v>
      </c>
      <c r="H169">
        <f t="shared" si="95"/>
        <v>28.325426499999999</v>
      </c>
      <c r="I169">
        <f t="shared" si="96"/>
        <v>20.731339999999996</v>
      </c>
      <c r="J169">
        <f t="shared" si="97"/>
        <v>16.04142867157687</v>
      </c>
      <c r="K169">
        <f t="shared" si="98"/>
        <v>26.945313184161037</v>
      </c>
      <c r="L169" s="3">
        <f t="shared" si="107"/>
        <v>28.325426499999999</v>
      </c>
      <c r="M169" s="3">
        <f t="shared" si="108"/>
        <v>20.731339999999996</v>
      </c>
      <c r="N169">
        <f t="shared" si="99"/>
        <v>-14.219025</v>
      </c>
      <c r="O169">
        <f t="shared" si="109"/>
        <v>-28.438049999999997</v>
      </c>
      <c r="P169">
        <f t="shared" si="100"/>
        <v>-29.607844409243469</v>
      </c>
      <c r="Q169">
        <f t="shared" si="101"/>
        <v>-28.473157623304971</v>
      </c>
      <c r="R169">
        <f t="shared" si="102"/>
        <v>-31.291344480961822</v>
      </c>
      <c r="S169" s="3">
        <f t="shared" si="110"/>
        <v>-31.291344480961822</v>
      </c>
      <c r="T169">
        <f t="shared" si="111"/>
        <v>9.5591749999999998</v>
      </c>
      <c r="U169">
        <f t="shared" si="112"/>
        <v>-19.11835</v>
      </c>
      <c r="V169">
        <f t="shared" si="113"/>
        <v>23.63551517157687</v>
      </c>
      <c r="W169">
        <f t="shared" si="114"/>
        <v>19.351226684161034</v>
      </c>
      <c r="X169">
        <f t="shared" si="115"/>
        <v>4.6835209067547456</v>
      </c>
      <c r="Y169" s="3">
        <f t="shared" si="116"/>
        <v>-19.11835</v>
      </c>
    </row>
    <row r="170" spans="1:25" x14ac:dyDescent="0.25">
      <c r="A170">
        <f t="shared" si="92"/>
        <v>169</v>
      </c>
      <c r="B170">
        <f t="shared" si="103"/>
        <v>4.2092419999999979</v>
      </c>
      <c r="C170">
        <f t="shared" si="104"/>
        <v>5.6883399999999984</v>
      </c>
      <c r="D170">
        <f t="shared" si="105"/>
        <v>11.458904283754697</v>
      </c>
      <c r="E170">
        <f t="shared" si="106"/>
        <v>13.176321902450089</v>
      </c>
      <c r="F170" s="3">
        <f t="shared" si="93"/>
        <v>4.2092419999999979</v>
      </c>
      <c r="G170" s="3">
        <f t="shared" si="94"/>
        <v>5.6883399999999984</v>
      </c>
      <c r="H170">
        <f t="shared" si="95"/>
        <v>24.018572000000006</v>
      </c>
      <c r="I170">
        <f t="shared" si="96"/>
        <v>17.636769999999999</v>
      </c>
      <c r="J170">
        <f t="shared" si="97"/>
        <v>19.389779669457869</v>
      </c>
      <c r="K170">
        <f t="shared" si="98"/>
        <v>44.868315976296692</v>
      </c>
      <c r="L170" s="3">
        <f t="shared" si="107"/>
        <v>24.018572000000006</v>
      </c>
      <c r="M170" s="3">
        <f t="shared" si="108"/>
        <v>17.636769999999999</v>
      </c>
      <c r="N170">
        <f t="shared" si="99"/>
        <v>-15.557134999999999</v>
      </c>
      <c r="O170">
        <f t="shared" si="109"/>
        <v>-31.114269999999994</v>
      </c>
      <c r="P170">
        <f t="shared" si="100"/>
        <v>-32.675592283754696</v>
      </c>
      <c r="Q170">
        <f t="shared" si="101"/>
        <v>-34.393009902450089</v>
      </c>
      <c r="R170">
        <f t="shared" si="102"/>
        <v>-26.183047275877392</v>
      </c>
      <c r="S170" s="3">
        <f t="shared" si="110"/>
        <v>-31.114269999999994</v>
      </c>
      <c r="T170">
        <f t="shared" si="111"/>
        <v>12.780065</v>
      </c>
      <c r="U170">
        <f t="shared" si="112"/>
        <v>-25.560130000000001</v>
      </c>
      <c r="V170">
        <f t="shared" si="113"/>
        <v>25.77158166945787</v>
      </c>
      <c r="W170">
        <f t="shared" si="114"/>
        <v>38.486513976296685</v>
      </c>
      <c r="X170">
        <f t="shared" si="115"/>
        <v>-5.1247859846027186</v>
      </c>
      <c r="Y170" s="3">
        <f t="shared" si="116"/>
        <v>-25.560130000000001</v>
      </c>
    </row>
    <row r="171" spans="1:25" x14ac:dyDescent="0.25">
      <c r="A171">
        <f t="shared" si="92"/>
        <v>170</v>
      </c>
      <c r="B171">
        <f t="shared" si="103"/>
        <v>20.664000000000001</v>
      </c>
      <c r="C171">
        <f t="shared" si="104"/>
        <v>41.658000000000001</v>
      </c>
      <c r="D171">
        <f t="shared" si="105"/>
        <v>157.93990895044459</v>
      </c>
      <c r="E171">
        <f t="shared" si="106"/>
        <v>33.741606382991598</v>
      </c>
      <c r="F171" s="3">
        <f t="shared" si="93"/>
        <v>20.664000000000001</v>
      </c>
      <c r="G171" s="3">
        <f t="shared" si="94"/>
        <v>41.658000000000001</v>
      </c>
      <c r="H171">
        <f t="shared" si="95"/>
        <v>21.557899999999993</v>
      </c>
      <c r="I171">
        <f t="shared" si="96"/>
        <v>37.875199999999992</v>
      </c>
      <c r="J171">
        <f t="shared" si="97"/>
        <v>35.164868858264619</v>
      </c>
      <c r="K171">
        <f t="shared" si="98"/>
        <v>15.414428630779657</v>
      </c>
      <c r="L171" s="3">
        <f t="shared" si="107"/>
        <v>21.557899999999993</v>
      </c>
      <c r="M171" s="3">
        <f t="shared" si="108"/>
        <v>37.875199999999992</v>
      </c>
      <c r="N171">
        <f t="shared" si="99"/>
        <v>25.1297</v>
      </c>
      <c r="O171">
        <f t="shared" si="109"/>
        <v>-50.259399999999999</v>
      </c>
      <c r="P171">
        <f t="shared" si="100"/>
        <v>-145.87730895044459</v>
      </c>
      <c r="Q171">
        <f t="shared" si="101"/>
        <v>54.735606382991598</v>
      </c>
      <c r="R171">
        <f t="shared" si="102"/>
        <v>-21.202664659777319</v>
      </c>
      <c r="S171" s="3">
        <f t="shared" si="110"/>
        <v>-50.259399999999999</v>
      </c>
      <c r="T171">
        <f t="shared" si="111"/>
        <v>-8.8228999999999971</v>
      </c>
      <c r="U171">
        <f t="shared" si="112"/>
        <v>-17.645799999999991</v>
      </c>
      <c r="V171">
        <f t="shared" si="113"/>
        <v>18.847568858264623</v>
      </c>
      <c r="W171">
        <f t="shared" si="114"/>
        <v>31.73172863077966</v>
      </c>
      <c r="X171">
        <f t="shared" si="115"/>
        <v>8.8766980473416179</v>
      </c>
      <c r="Y171" s="3">
        <f t="shared" si="116"/>
        <v>-17.645799999999991</v>
      </c>
    </row>
    <row r="172" spans="1:25" x14ac:dyDescent="0.25">
      <c r="A172">
        <f t="shared" si="92"/>
        <v>171</v>
      </c>
      <c r="B172">
        <f t="shared" si="103"/>
        <v>9.9746100000000002</v>
      </c>
      <c r="C172">
        <f t="shared" si="104"/>
        <v>10.239509999999999</v>
      </c>
      <c r="D172">
        <f t="shared" si="105"/>
        <v>32.507659515402018</v>
      </c>
      <c r="E172">
        <f t="shared" si="106"/>
        <v>33.607692601632557</v>
      </c>
      <c r="F172" s="3">
        <f t="shared" si="93"/>
        <v>9.9746100000000002</v>
      </c>
      <c r="G172" s="3">
        <f t="shared" si="94"/>
        <v>10.239509999999999</v>
      </c>
      <c r="H172">
        <f t="shared" si="95"/>
        <v>29.941989999999997</v>
      </c>
      <c r="I172">
        <f t="shared" si="96"/>
        <v>23.952689999999997</v>
      </c>
      <c r="J172">
        <f t="shared" si="97"/>
        <v>19.003303416973779</v>
      </c>
      <c r="K172">
        <f t="shared" si="98"/>
        <v>27.239594667021251</v>
      </c>
      <c r="L172" s="3">
        <f t="shared" si="107"/>
        <v>29.941989999999997</v>
      </c>
      <c r="M172" s="3">
        <f t="shared" si="108"/>
        <v>23.952689999999997</v>
      </c>
      <c r="N172">
        <f t="shared" si="99"/>
        <v>18.067709999999998</v>
      </c>
      <c r="O172">
        <f t="shared" si="109"/>
        <v>-36.135419999999996</v>
      </c>
      <c r="P172">
        <f t="shared" si="100"/>
        <v>-48.428959515402006</v>
      </c>
      <c r="Q172">
        <f t="shared" si="101"/>
        <v>-49.528992601632552</v>
      </c>
      <c r="R172">
        <f t="shared" si="102"/>
        <v>-26.028845472891028</v>
      </c>
      <c r="S172" s="3">
        <f t="shared" si="110"/>
        <v>-36.135419999999996</v>
      </c>
      <c r="T172">
        <f t="shared" si="111"/>
        <v>-10.133789999999999</v>
      </c>
      <c r="U172">
        <f t="shared" si="112"/>
        <v>-20.267579999999995</v>
      </c>
      <c r="V172">
        <f t="shared" si="113"/>
        <v>24.992603416973779</v>
      </c>
      <c r="W172">
        <f t="shared" si="114"/>
        <v>21.250294667021251</v>
      </c>
      <c r="X172">
        <f t="shared" si="115"/>
        <v>6.2465434046296728</v>
      </c>
      <c r="Y172" s="3">
        <f t="shared" si="116"/>
        <v>-20.267579999999995</v>
      </c>
    </row>
    <row r="173" spans="1:25" x14ac:dyDescent="0.25">
      <c r="A173">
        <f t="shared" si="92"/>
        <v>172</v>
      </c>
      <c r="B173">
        <f t="shared" si="103"/>
        <v>-5.3569449999999961</v>
      </c>
      <c r="C173">
        <f t="shared" si="104"/>
        <v>-4.2732399999999995</v>
      </c>
      <c r="D173">
        <f t="shared" si="105"/>
        <v>-7.6167348223461975</v>
      </c>
      <c r="E173">
        <f t="shared" si="106"/>
        <v>-8.2435380694459433</v>
      </c>
      <c r="F173" s="3">
        <f t="shared" si="93"/>
        <v>0</v>
      </c>
      <c r="G173" s="3">
        <f t="shared" si="94"/>
        <v>0</v>
      </c>
      <c r="H173">
        <f t="shared" si="95"/>
        <v>31.474584999999998</v>
      </c>
      <c r="I173">
        <f t="shared" si="96"/>
        <v>25.98639</v>
      </c>
      <c r="J173">
        <f t="shared" si="97"/>
        <v>20.939399409285834</v>
      </c>
      <c r="K173">
        <f t="shared" si="98"/>
        <v>28.666885806346354</v>
      </c>
      <c r="L173" s="3">
        <f t="shared" si="107"/>
        <v>31.474584999999998</v>
      </c>
      <c r="M173" s="3">
        <f t="shared" si="108"/>
        <v>25.98639</v>
      </c>
      <c r="N173">
        <f t="shared" si="99"/>
        <v>8.8956350000000004</v>
      </c>
      <c r="O173">
        <f t="shared" si="109"/>
        <v>-17.791270000000001</v>
      </c>
      <c r="P173">
        <f t="shared" si="100"/>
        <v>-19.804720177653802</v>
      </c>
      <c r="Q173">
        <f t="shared" si="101"/>
        <v>-19.177916930554055</v>
      </c>
      <c r="R173">
        <f t="shared" si="102"/>
        <v>-22.622849928747332</v>
      </c>
      <c r="S173" s="3">
        <f t="shared" si="110"/>
        <v>-22.622849928747332</v>
      </c>
      <c r="T173">
        <f t="shared" si="111"/>
        <v>-11.114864999999998</v>
      </c>
      <c r="U173">
        <f t="shared" si="112"/>
        <v>-22.229729999999993</v>
      </c>
      <c r="V173">
        <f t="shared" si="113"/>
        <v>26.427594409285835</v>
      </c>
      <c r="W173">
        <f t="shared" si="114"/>
        <v>23.178690806346356</v>
      </c>
      <c r="X173">
        <f t="shared" si="115"/>
        <v>6.1670289157324891</v>
      </c>
      <c r="Y173" s="3">
        <f t="shared" si="116"/>
        <v>-22.229729999999993</v>
      </c>
    </row>
    <row r="174" spans="1:25" x14ac:dyDescent="0.25">
      <c r="A174">
        <f t="shared" si="92"/>
        <v>173</v>
      </c>
      <c r="B174">
        <f t="shared" si="103"/>
        <v>-17.135942</v>
      </c>
      <c r="C174">
        <f t="shared" si="104"/>
        <v>-13.583962500000002</v>
      </c>
      <c r="D174">
        <f t="shared" si="105"/>
        <v>-15.688825108336687</v>
      </c>
      <c r="E174">
        <f t="shared" si="106"/>
        <v>-19.175302723494944</v>
      </c>
      <c r="F174" s="3">
        <f t="shared" si="93"/>
        <v>0</v>
      </c>
      <c r="G174" s="3">
        <f t="shared" si="94"/>
        <v>0</v>
      </c>
      <c r="H174">
        <f t="shared" si="95"/>
        <v>26.711327999999998</v>
      </c>
      <c r="I174">
        <f t="shared" si="96"/>
        <v>23.692107499999999</v>
      </c>
      <c r="J174">
        <f t="shared" si="97"/>
        <v>19.110858326577645</v>
      </c>
      <c r="K174">
        <f t="shared" si="98"/>
        <v>22.776060565416753</v>
      </c>
      <c r="L174" s="3">
        <f t="shared" si="107"/>
        <v>26.711327999999998</v>
      </c>
      <c r="M174" s="3">
        <f t="shared" si="108"/>
        <v>23.692107499999999</v>
      </c>
      <c r="N174">
        <f t="shared" si="99"/>
        <v>2.3996149999999989</v>
      </c>
      <c r="O174">
        <f t="shared" si="109"/>
        <v>-4.7992299999999979</v>
      </c>
      <c r="P174">
        <f t="shared" si="100"/>
        <v>-19.830309391663317</v>
      </c>
      <c r="Q174">
        <f t="shared" si="101"/>
        <v>-16.343831776505056</v>
      </c>
      <c r="R174">
        <f t="shared" si="102"/>
        <v>-20.744913417587615</v>
      </c>
      <c r="S174" s="3">
        <f t="shared" si="110"/>
        <v>-20.744913417587615</v>
      </c>
      <c r="T174">
        <f t="shared" si="111"/>
        <v>-7.9494849999999992</v>
      </c>
      <c r="U174">
        <f t="shared" si="112"/>
        <v>-15.898969999999997</v>
      </c>
      <c r="V174">
        <f t="shared" si="113"/>
        <v>22.130078826577645</v>
      </c>
      <c r="W174">
        <f t="shared" si="114"/>
        <v>19.756840065416753</v>
      </c>
      <c r="X174">
        <f t="shared" si="115"/>
        <v>9.1606794459594152</v>
      </c>
      <c r="Y174" s="3">
        <f t="shared" si="116"/>
        <v>-15.898969999999997</v>
      </c>
    </row>
    <row r="175" spans="1:25" x14ac:dyDescent="0.25">
      <c r="A175">
        <f t="shared" si="92"/>
        <v>174</v>
      </c>
      <c r="B175">
        <f t="shared" si="103"/>
        <v>-17.985165000000109</v>
      </c>
      <c r="C175">
        <f t="shared" si="104"/>
        <v>-13.653796500000109</v>
      </c>
      <c r="D175">
        <f t="shared" si="105"/>
        <v>-16.365349433329051</v>
      </c>
      <c r="E175">
        <f t="shared" si="106"/>
        <v>-20.572951245526585</v>
      </c>
      <c r="F175" s="3">
        <f t="shared" si="93"/>
        <v>0</v>
      </c>
      <c r="G175" s="3">
        <f t="shared" si="94"/>
        <v>0</v>
      </c>
      <c r="H175">
        <f t="shared" si="95"/>
        <v>21.493235000000109</v>
      </c>
      <c r="I175">
        <f t="shared" si="96"/>
        <v>19.281603500000109</v>
      </c>
      <c r="J175">
        <f t="shared" si="97"/>
        <v>16.645751013813339</v>
      </c>
      <c r="K175">
        <f t="shared" si="98"/>
        <v>18.933962665657916</v>
      </c>
      <c r="L175" s="3">
        <f t="shared" si="107"/>
        <v>21.493235000000109</v>
      </c>
      <c r="M175" s="3">
        <f t="shared" si="108"/>
        <v>19.281603500000109</v>
      </c>
      <c r="N175">
        <f t="shared" si="99"/>
        <v>-3.1929399999998895</v>
      </c>
      <c r="O175">
        <f t="shared" si="109"/>
        <v>-6.3858799999997782</v>
      </c>
      <c r="P175">
        <f t="shared" si="100"/>
        <v>-21.659492066670943</v>
      </c>
      <c r="Q175">
        <f t="shared" si="101"/>
        <v>-17.451890254473412</v>
      </c>
      <c r="R175">
        <f t="shared" si="102"/>
        <v>-22.870536107826581</v>
      </c>
      <c r="S175" s="3">
        <f t="shared" si="110"/>
        <v>-22.870536107826581</v>
      </c>
      <c r="T175">
        <f t="shared" si="111"/>
        <v>-3.1929400000001107</v>
      </c>
      <c r="U175">
        <f t="shared" si="112"/>
        <v>-6.3858800000002205</v>
      </c>
      <c r="V175">
        <f t="shared" si="113"/>
        <v>18.857382513813342</v>
      </c>
      <c r="W175">
        <f t="shared" si="114"/>
        <v>16.722331165657916</v>
      </c>
      <c r="X175">
        <f t="shared" si="115"/>
        <v>13.815471360611642</v>
      </c>
      <c r="Y175" s="3">
        <f t="shared" si="116"/>
        <v>-6.3858800000002205</v>
      </c>
    </row>
    <row r="176" spans="1:25" x14ac:dyDescent="0.25">
      <c r="A176">
        <f t="shared" si="92"/>
        <v>175</v>
      </c>
      <c r="B176">
        <f t="shared" si="103"/>
        <v>-12.457569999999999</v>
      </c>
      <c r="C176">
        <f t="shared" si="104"/>
        <v>-8.1809600000000007</v>
      </c>
      <c r="D176">
        <f t="shared" si="105"/>
        <v>-13.152456837991215</v>
      </c>
      <c r="E176">
        <f t="shared" si="106"/>
        <v>-16.570947355534585</v>
      </c>
      <c r="F176" s="3">
        <f t="shared" si="93"/>
        <v>0</v>
      </c>
      <c r="G176" s="3">
        <f t="shared" si="94"/>
        <v>0</v>
      </c>
      <c r="H176">
        <f t="shared" si="95"/>
        <v>19.642800000000001</v>
      </c>
      <c r="I176">
        <f t="shared" si="96"/>
        <v>17.348210000000002</v>
      </c>
      <c r="J176">
        <f t="shared" si="97"/>
        <v>15.517520191401207</v>
      </c>
      <c r="K176">
        <f t="shared" si="98"/>
        <v>17.848972434188319</v>
      </c>
      <c r="L176" s="3">
        <f t="shared" si="107"/>
        <v>19.642800000000001</v>
      </c>
      <c r="M176" s="3">
        <f t="shared" si="108"/>
        <v>17.348210000000002</v>
      </c>
      <c r="N176">
        <f t="shared" si="99"/>
        <v>-8.2730650000000008</v>
      </c>
      <c r="O176">
        <f t="shared" si="109"/>
        <v>-16.546129999999998</v>
      </c>
      <c r="P176">
        <f t="shared" si="100"/>
        <v>-24.032203162008784</v>
      </c>
      <c r="Q176">
        <f t="shared" si="101"/>
        <v>-20.613712644465412</v>
      </c>
      <c r="R176">
        <f t="shared" si="102"/>
        <v>-27.137267259409807</v>
      </c>
      <c r="S176" s="3">
        <f t="shared" si="110"/>
        <v>-27.137267259409807</v>
      </c>
      <c r="T176">
        <f t="shared" si="111"/>
        <v>2.0760350000000005</v>
      </c>
      <c r="U176">
        <f t="shared" si="112"/>
        <v>-4.152070000000001</v>
      </c>
      <c r="V176">
        <f t="shared" si="113"/>
        <v>17.812110191401207</v>
      </c>
      <c r="W176">
        <f t="shared" si="114"/>
        <v>15.554382434188319</v>
      </c>
      <c r="X176">
        <f t="shared" si="115"/>
        <v>14.047507281437586</v>
      </c>
      <c r="Y176" s="3">
        <f t="shared" si="116"/>
        <v>-4.152070000000001</v>
      </c>
    </row>
    <row r="177" spans="1:25" x14ac:dyDescent="0.25">
      <c r="A177">
        <f t="shared" si="92"/>
        <v>176</v>
      </c>
      <c r="B177">
        <f t="shared" si="103"/>
        <v>-5.8775249999999968</v>
      </c>
      <c r="C177">
        <f t="shared" si="104"/>
        <v>-2.1494349999999987</v>
      </c>
      <c r="D177">
        <f t="shared" si="105"/>
        <v>-6.1678056549001958</v>
      </c>
      <c r="E177">
        <f t="shared" si="106"/>
        <v>-7.7159090531118046</v>
      </c>
      <c r="F177" s="3">
        <f t="shared" si="93"/>
        <v>0</v>
      </c>
      <c r="G177" s="3">
        <f t="shared" si="94"/>
        <v>0</v>
      </c>
      <c r="H177">
        <f t="shared" si="95"/>
        <v>23.337944999999998</v>
      </c>
      <c r="I177">
        <f t="shared" si="96"/>
        <v>20.494135</v>
      </c>
      <c r="J177">
        <f t="shared" si="97"/>
        <v>16.51768933156999</v>
      </c>
      <c r="K177">
        <f t="shared" si="98"/>
        <v>20.079689900148249</v>
      </c>
      <c r="L177" s="3">
        <f t="shared" si="107"/>
        <v>23.337944999999998</v>
      </c>
      <c r="M177" s="3">
        <f t="shared" si="108"/>
        <v>20.494135</v>
      </c>
      <c r="N177">
        <f t="shared" si="99"/>
        <v>-12.703665000000003</v>
      </c>
      <c r="O177">
        <f t="shared" si="109"/>
        <v>-25.407330000000002</v>
      </c>
      <c r="P177">
        <f t="shared" si="100"/>
        <v>-27.266484345099805</v>
      </c>
      <c r="Q177">
        <f t="shared" si="101"/>
        <v>-25.718380946888196</v>
      </c>
      <c r="R177">
        <f t="shared" si="102"/>
        <v>-29.556840019518575</v>
      </c>
      <c r="S177" s="3">
        <f t="shared" si="110"/>
        <v>-29.556840019518575</v>
      </c>
      <c r="T177">
        <f t="shared" si="111"/>
        <v>7.3068350000000013</v>
      </c>
      <c r="U177">
        <f t="shared" si="112"/>
        <v>-14.613670000000003</v>
      </c>
      <c r="V177">
        <f t="shared" si="113"/>
        <v>19.361499331569991</v>
      </c>
      <c r="W177">
        <f t="shared" si="114"/>
        <v>17.235879900148248</v>
      </c>
      <c r="X177">
        <f t="shared" si="115"/>
        <v>7.1653047087380317</v>
      </c>
      <c r="Y177" s="3">
        <f t="shared" si="116"/>
        <v>-14.613670000000003</v>
      </c>
    </row>
    <row r="178" spans="1:25" x14ac:dyDescent="0.25">
      <c r="A178">
        <f t="shared" si="92"/>
        <v>177</v>
      </c>
      <c r="B178">
        <f t="shared" si="103"/>
        <v>1.3994949999999982</v>
      </c>
      <c r="C178">
        <f t="shared" si="104"/>
        <v>4.174330000000003</v>
      </c>
      <c r="D178">
        <f t="shared" si="105"/>
        <v>5.7066013720005042</v>
      </c>
      <c r="E178">
        <f t="shared" si="106"/>
        <v>7.0287990358695396</v>
      </c>
      <c r="F178" s="3">
        <f t="shared" si="93"/>
        <v>1.3994949999999982</v>
      </c>
      <c r="G178" s="3">
        <f t="shared" si="94"/>
        <v>4.174330000000003</v>
      </c>
      <c r="H178">
        <f t="shared" si="95"/>
        <v>25.201274999999999</v>
      </c>
      <c r="I178">
        <f t="shared" si="96"/>
        <v>21.721909999999998</v>
      </c>
      <c r="J178">
        <f t="shared" si="97"/>
        <v>20.714510308506618</v>
      </c>
      <c r="K178">
        <f t="shared" si="98"/>
        <v>28.167094153637915</v>
      </c>
      <c r="L178" s="3">
        <f t="shared" si="107"/>
        <v>25.201274999999999</v>
      </c>
      <c r="M178" s="3">
        <f t="shared" si="108"/>
        <v>21.721909999999998</v>
      </c>
      <c r="N178">
        <f t="shared" si="99"/>
        <v>-16.150510000000001</v>
      </c>
      <c r="O178">
        <f t="shared" si="109"/>
        <v>-32.301019999999994</v>
      </c>
      <c r="P178">
        <f t="shared" si="100"/>
        <v>-32.433796372000508</v>
      </c>
      <c r="Q178">
        <f t="shared" si="101"/>
        <v>-33.755994035869541</v>
      </c>
      <c r="R178">
        <f t="shared" si="102"/>
        <v>-29.573591348839251</v>
      </c>
      <c r="S178" s="3">
        <f t="shared" si="110"/>
        <v>-32.301019999999994</v>
      </c>
      <c r="T178">
        <f t="shared" si="111"/>
        <v>12.050989999999999</v>
      </c>
      <c r="U178">
        <f t="shared" si="112"/>
        <v>-24.101979999999998</v>
      </c>
      <c r="V178">
        <f t="shared" si="113"/>
        <v>24.19387530850662</v>
      </c>
      <c r="W178">
        <f t="shared" si="114"/>
        <v>24.687729153637914</v>
      </c>
      <c r="X178">
        <f t="shared" si="115"/>
        <v>-0.76531040954835206</v>
      </c>
      <c r="Y178" s="3">
        <f t="shared" si="116"/>
        <v>-24.101979999999998</v>
      </c>
    </row>
    <row r="179" spans="1:25" x14ac:dyDescent="0.25">
      <c r="A179">
        <f t="shared" si="92"/>
        <v>178</v>
      </c>
      <c r="B179">
        <f t="shared" si="103"/>
        <v>9.1772969999999958</v>
      </c>
      <c r="C179">
        <f t="shared" si="104"/>
        <v>10.396939999999997</v>
      </c>
      <c r="D179">
        <f t="shared" si="105"/>
        <v>28.983118058913139</v>
      </c>
      <c r="E179">
        <f t="shared" si="106"/>
        <v>33.555041054388568</v>
      </c>
      <c r="F179" s="3">
        <f t="shared" si="93"/>
        <v>9.1772969999999958</v>
      </c>
      <c r="G179" s="3">
        <f t="shared" si="94"/>
        <v>10.396939999999997</v>
      </c>
      <c r="H179">
        <f t="shared" si="95"/>
        <v>24.073177000000001</v>
      </c>
      <c r="I179">
        <f t="shared" si="96"/>
        <v>20.616119999999999</v>
      </c>
      <c r="J179">
        <f t="shared" si="97"/>
        <v>35.145822344659607</v>
      </c>
      <c r="K179">
        <f t="shared" si="98"/>
        <v>60.49959525567639</v>
      </c>
      <c r="L179" s="3">
        <f t="shared" si="107"/>
        <v>24.073177000000001</v>
      </c>
      <c r="M179" s="3">
        <f t="shared" si="108"/>
        <v>20.616119999999999</v>
      </c>
      <c r="N179">
        <f t="shared" si="99"/>
        <v>-18.128709999999998</v>
      </c>
      <c r="O179">
        <f t="shared" si="109"/>
        <v>-36.257419999999989</v>
      </c>
      <c r="P179">
        <f t="shared" si="100"/>
        <v>-45.666301058913142</v>
      </c>
      <c r="Q179">
        <f t="shared" si="101"/>
        <v>-50.238224054388567</v>
      </c>
      <c r="R179">
        <f t="shared" si="102"/>
        <v>-26.480555321728136</v>
      </c>
      <c r="S179" s="3">
        <f t="shared" si="110"/>
        <v>-36.257419999999989</v>
      </c>
      <c r="T179">
        <f t="shared" si="111"/>
        <v>15.82389</v>
      </c>
      <c r="U179">
        <f t="shared" si="112"/>
        <v>-31.647780000000001</v>
      </c>
      <c r="V179">
        <f t="shared" si="113"/>
        <v>38.602879344659605</v>
      </c>
      <c r="W179">
        <f t="shared" si="114"/>
        <v>57.042538255676384</v>
      </c>
      <c r="X179">
        <f t="shared" si="115"/>
        <v>-9.3972597657079611</v>
      </c>
      <c r="Y179" s="3">
        <f t="shared" si="116"/>
        <v>-31.647780000000001</v>
      </c>
    </row>
    <row r="180" spans="1:25" x14ac:dyDescent="0.25">
      <c r="A180">
        <f t="shared" si="92"/>
        <v>179</v>
      </c>
      <c r="B180">
        <f t="shared" si="103"/>
        <v>31.122200000000003</v>
      </c>
      <c r="C180">
        <f t="shared" si="104"/>
        <v>24.091774999999998</v>
      </c>
      <c r="D180">
        <f t="shared" si="105"/>
        <v>163.93604045167862</v>
      </c>
      <c r="E180">
        <f t="shared" si="106"/>
        <v>268.78782078469254</v>
      </c>
      <c r="F180" s="3">
        <f t="shared" si="93"/>
        <v>31.122200000000003</v>
      </c>
      <c r="G180" s="3">
        <f t="shared" si="94"/>
        <v>24.091774999999998</v>
      </c>
      <c r="H180">
        <f t="shared" si="95"/>
        <v>25.876499999999997</v>
      </c>
      <c r="I180">
        <f t="shared" si="96"/>
        <v>17.217095</v>
      </c>
      <c r="J180">
        <f t="shared" si="97"/>
        <v>14.939146765566235</v>
      </c>
      <c r="K180">
        <f t="shared" si="98"/>
        <v>37.640202411296116</v>
      </c>
      <c r="L180" s="3">
        <f t="shared" si="107"/>
        <v>25.876499999999997</v>
      </c>
      <c r="M180" s="3">
        <f t="shared" si="108"/>
        <v>17.217095</v>
      </c>
      <c r="N180">
        <f t="shared" si="99"/>
        <v>26.8094</v>
      </c>
      <c r="O180">
        <f t="shared" si="109"/>
        <v>-53.6188</v>
      </c>
      <c r="P180">
        <f t="shared" si="100"/>
        <v>170.9664654516786</v>
      </c>
      <c r="Q180">
        <f t="shared" si="101"/>
        <v>-267.19264578469256</v>
      </c>
      <c r="R180">
        <f t="shared" si="102"/>
        <v>-26.241285392192758</v>
      </c>
      <c r="S180" s="3">
        <f t="shared" si="110"/>
        <v>-53.6188</v>
      </c>
      <c r="T180">
        <f t="shared" si="111"/>
        <v>-11.5185</v>
      </c>
      <c r="U180">
        <f t="shared" si="112"/>
        <v>-23.036999999999995</v>
      </c>
      <c r="V180">
        <f t="shared" si="113"/>
        <v>23.598551765566235</v>
      </c>
      <c r="W180">
        <f t="shared" si="114"/>
        <v>28.980797411296116</v>
      </c>
      <c r="X180">
        <f t="shared" si="115"/>
        <v>-2.2770739283034249</v>
      </c>
      <c r="Y180" s="3">
        <f t="shared" si="116"/>
        <v>-23.036999999999995</v>
      </c>
    </row>
    <row r="181" spans="1:25" x14ac:dyDescent="0.25">
      <c r="A181">
        <f t="shared" si="92"/>
        <v>180</v>
      </c>
      <c r="B181">
        <f t="shared" si="103"/>
        <v>7.4447050000000017</v>
      </c>
      <c r="C181">
        <f t="shared" si="104"/>
        <v>8.5209049999999991</v>
      </c>
      <c r="D181">
        <f t="shared" si="105"/>
        <v>23.480816385069428</v>
      </c>
      <c r="E181">
        <f t="shared" si="106"/>
        <v>27.492786317366456</v>
      </c>
      <c r="F181" s="3">
        <f t="shared" si="93"/>
        <v>7.4447050000000017</v>
      </c>
      <c r="G181" s="3">
        <f t="shared" si="94"/>
        <v>8.5209049999999991</v>
      </c>
      <c r="H181">
        <f t="shared" si="95"/>
        <v>24.975664999999999</v>
      </c>
      <c r="I181">
        <f t="shared" si="96"/>
        <v>24.340364999999998</v>
      </c>
      <c r="J181">
        <f t="shared" si="97"/>
        <v>41.618051024528846</v>
      </c>
      <c r="K181">
        <f t="shared" si="98"/>
        <v>45.096289014077421</v>
      </c>
      <c r="L181" s="3">
        <f t="shared" si="107"/>
        <v>24.975664999999999</v>
      </c>
      <c r="M181" s="3">
        <f t="shared" si="108"/>
        <v>24.340364999999998</v>
      </c>
      <c r="N181">
        <f t="shared" si="99"/>
        <v>14.819569999999999</v>
      </c>
      <c r="O181">
        <f t="shared" si="109"/>
        <v>-29.639139999999998</v>
      </c>
      <c r="P181">
        <f t="shared" si="100"/>
        <v>-37.154346385069424</v>
      </c>
      <c r="Q181">
        <f t="shared" si="101"/>
        <v>-41.166316317366451</v>
      </c>
      <c r="R181">
        <f t="shared" si="102"/>
        <v>-21.66610101328461</v>
      </c>
      <c r="S181" s="3">
        <f t="shared" si="110"/>
        <v>-29.639139999999998</v>
      </c>
      <c r="T181">
        <f t="shared" si="111"/>
        <v>-16.73883</v>
      </c>
      <c r="U181">
        <f t="shared" si="112"/>
        <v>-33.477659999999993</v>
      </c>
      <c r="V181">
        <f t="shared" si="113"/>
        <v>42.253351024528847</v>
      </c>
      <c r="W181">
        <f t="shared" si="114"/>
        <v>44.46098901407742</v>
      </c>
      <c r="X181">
        <f t="shared" si="115"/>
        <v>-8.8226587243751631</v>
      </c>
      <c r="Y181" s="3">
        <f t="shared" si="116"/>
        <v>-33.477659999999993</v>
      </c>
    </row>
    <row r="182" spans="1:25" x14ac:dyDescent="0.25">
      <c r="A182">
        <f t="shared" si="92"/>
        <v>181</v>
      </c>
      <c r="B182">
        <f t="shared" si="103"/>
        <v>-8.4647099999999966</v>
      </c>
      <c r="C182">
        <f t="shared" si="104"/>
        <v>-0.90590799999999838</v>
      </c>
      <c r="D182">
        <f t="shared" si="105"/>
        <v>-5.0949313585692657</v>
      </c>
      <c r="E182">
        <f t="shared" si="106"/>
        <v>-9.2814055831864302</v>
      </c>
      <c r="F182" s="3">
        <f t="shared" si="93"/>
        <v>0</v>
      </c>
      <c r="G182" s="3">
        <f t="shared" si="94"/>
        <v>0</v>
      </c>
      <c r="H182">
        <f t="shared" si="95"/>
        <v>16.030809999999999</v>
      </c>
      <c r="I182">
        <f t="shared" si="96"/>
        <v>22.161611999999998</v>
      </c>
      <c r="J182">
        <f t="shared" si="97"/>
        <v>97.192339462660442</v>
      </c>
      <c r="K182">
        <f t="shared" si="98"/>
        <v>25.349651574718852</v>
      </c>
      <c r="L182" s="3">
        <f t="shared" si="107"/>
        <v>16.030809999999999</v>
      </c>
      <c r="M182" s="3">
        <f t="shared" si="108"/>
        <v>22.161611999999998</v>
      </c>
      <c r="N182">
        <f t="shared" si="99"/>
        <v>8.2931400000000011</v>
      </c>
      <c r="O182">
        <f t="shared" si="109"/>
        <v>-16.586280000000002</v>
      </c>
      <c r="P182">
        <f t="shared" si="100"/>
        <v>-20.86196664143073</v>
      </c>
      <c r="Q182">
        <f t="shared" si="101"/>
        <v>-16.675492416813569</v>
      </c>
      <c r="R182">
        <f t="shared" si="102"/>
        <v>-22.092177269945346</v>
      </c>
      <c r="S182" s="3">
        <f t="shared" si="110"/>
        <v>-22.092177269945346</v>
      </c>
      <c r="T182">
        <f t="shared" si="111"/>
        <v>-13.867560000000001</v>
      </c>
      <c r="U182">
        <f t="shared" si="112"/>
        <v>-27.735119999999998</v>
      </c>
      <c r="V182">
        <f t="shared" si="113"/>
        <v>91.061537462660453</v>
      </c>
      <c r="W182">
        <f t="shared" si="114"/>
        <v>31.480453574718851</v>
      </c>
      <c r="X182">
        <f t="shared" si="115"/>
        <v>-8.9736693612790361</v>
      </c>
      <c r="Y182" s="3">
        <f t="shared" si="116"/>
        <v>-27.735119999999998</v>
      </c>
    </row>
    <row r="183" spans="1:25" x14ac:dyDescent="0.25">
      <c r="A183">
        <f t="shared" si="92"/>
        <v>182</v>
      </c>
      <c r="B183">
        <f t="shared" si="103"/>
        <v>-14.456174999999998</v>
      </c>
      <c r="C183">
        <f t="shared" si="104"/>
        <v>-7.0673135000000009</v>
      </c>
      <c r="D183">
        <f t="shared" si="105"/>
        <v>-9.5459215066068879</v>
      </c>
      <c r="E183">
        <f t="shared" si="106"/>
        <v>-16.55801260461881</v>
      </c>
      <c r="F183" s="3">
        <f t="shared" si="93"/>
        <v>0</v>
      </c>
      <c r="G183" s="3">
        <f t="shared" si="94"/>
        <v>0</v>
      </c>
      <c r="H183">
        <f t="shared" si="95"/>
        <v>11.748774999999997</v>
      </c>
      <c r="I183">
        <f t="shared" si="96"/>
        <v>17.877336499999998</v>
      </c>
      <c r="J183">
        <f t="shared" si="97"/>
        <v>30.667545624602969</v>
      </c>
      <c r="K183">
        <f t="shared" si="98"/>
        <v>10.811991540081056</v>
      </c>
      <c r="L183" s="3">
        <f t="shared" si="107"/>
        <v>11.748774999999997</v>
      </c>
      <c r="M183" s="3">
        <f t="shared" si="108"/>
        <v>17.877336499999998</v>
      </c>
      <c r="N183">
        <f t="shared" si="99"/>
        <v>2.9915249999999993</v>
      </c>
      <c r="O183">
        <f t="shared" si="109"/>
        <v>-5.9830499999999986</v>
      </c>
      <c r="P183">
        <f t="shared" si="100"/>
        <v>-17.960616993393106</v>
      </c>
      <c r="Q183">
        <f t="shared" si="101"/>
        <v>-10.948525895381186</v>
      </c>
      <c r="R183">
        <f t="shared" si="102"/>
        <v>-18.507008871831484</v>
      </c>
      <c r="S183" s="3">
        <f t="shared" si="110"/>
        <v>-18.507008871831484</v>
      </c>
      <c r="T183">
        <f t="shared" si="111"/>
        <v>-8.4115749999999991</v>
      </c>
      <c r="U183">
        <f t="shared" si="112"/>
        <v>-16.823149999999995</v>
      </c>
      <c r="V183">
        <f t="shared" si="113"/>
        <v>24.538984124602969</v>
      </c>
      <c r="W183">
        <f t="shared" si="114"/>
        <v>16.940553040081056</v>
      </c>
      <c r="X183">
        <f t="shared" si="115"/>
        <v>-2.5508603122834046</v>
      </c>
      <c r="Y183" s="3">
        <f t="shared" si="116"/>
        <v>-16.823149999999995</v>
      </c>
    </row>
    <row r="184" spans="1:25" x14ac:dyDescent="0.25">
      <c r="A184">
        <f t="shared" si="92"/>
        <v>183</v>
      </c>
      <c r="B184">
        <f t="shared" si="103"/>
        <v>-13.961725000000142</v>
      </c>
      <c r="C184">
        <f t="shared" si="104"/>
        <v>-7.9221375000001437</v>
      </c>
      <c r="D184">
        <f t="shared" si="105"/>
        <v>-10.017076211038608</v>
      </c>
      <c r="E184">
        <f t="shared" si="106"/>
        <v>-15.84161822684322</v>
      </c>
      <c r="F184" s="3">
        <f t="shared" si="93"/>
        <v>0</v>
      </c>
      <c r="G184" s="3">
        <f t="shared" si="94"/>
        <v>0</v>
      </c>
      <c r="H184">
        <f t="shared" si="95"/>
        <v>7.410775000000144</v>
      </c>
      <c r="I184">
        <f t="shared" si="96"/>
        <v>12.260362500000145</v>
      </c>
      <c r="J184">
        <f t="shared" si="97"/>
        <v>11.023876177845878</v>
      </c>
      <c r="K184">
        <f t="shared" si="98"/>
        <v>5.5661890188440157</v>
      </c>
      <c r="L184" s="3">
        <f t="shared" si="107"/>
        <v>7.410775000000144</v>
      </c>
      <c r="M184" s="3">
        <f t="shared" si="108"/>
        <v>12.260362500000145</v>
      </c>
      <c r="N184">
        <f t="shared" si="99"/>
        <v>-2.4647749999998552</v>
      </c>
      <c r="O184">
        <f t="shared" si="109"/>
        <v>-4.9295499999997094</v>
      </c>
      <c r="P184">
        <f t="shared" si="100"/>
        <v>-16.796336288961388</v>
      </c>
      <c r="Q184">
        <f t="shared" si="101"/>
        <v>-10.971794273156776</v>
      </c>
      <c r="R184">
        <f t="shared" si="102"/>
        <v>-17.304689073610607</v>
      </c>
      <c r="S184" s="3">
        <f t="shared" si="110"/>
        <v>-17.304689073610607</v>
      </c>
      <c r="T184">
        <f t="shared" si="111"/>
        <v>-2.4647750000001452</v>
      </c>
      <c r="U184">
        <f t="shared" si="112"/>
        <v>-4.9295500000002894</v>
      </c>
      <c r="V184">
        <f t="shared" si="113"/>
        <v>6.1742886778458779</v>
      </c>
      <c r="W184">
        <f t="shared" si="114"/>
        <v>10.415776518844018</v>
      </c>
      <c r="X184">
        <f t="shared" si="115"/>
        <v>3.9132309478711957</v>
      </c>
      <c r="Y184" s="3">
        <f t="shared" si="116"/>
        <v>-4.9295500000002894</v>
      </c>
    </row>
    <row r="185" spans="1:25" x14ac:dyDescent="0.25">
      <c r="A185">
        <f t="shared" si="92"/>
        <v>184</v>
      </c>
      <c r="B185">
        <f t="shared" si="103"/>
        <v>-6.7169050000000023</v>
      </c>
      <c r="C185">
        <f t="shared" si="104"/>
        <v>-2.2148105000000005</v>
      </c>
      <c r="D185">
        <f t="shared" si="105"/>
        <v>-5.8342714303200927</v>
      </c>
      <c r="E185">
        <f t="shared" si="106"/>
        <v>-8.4442831320453866</v>
      </c>
      <c r="F185" s="3">
        <f t="shared" si="93"/>
        <v>0</v>
      </c>
      <c r="G185" s="3">
        <f t="shared" si="94"/>
        <v>0</v>
      </c>
      <c r="H185">
        <f t="shared" si="95"/>
        <v>9.7732649999999985</v>
      </c>
      <c r="I185">
        <f t="shared" si="96"/>
        <v>13.0150595</v>
      </c>
      <c r="J185">
        <f t="shared" si="97"/>
        <v>11.492080243329399</v>
      </c>
      <c r="K185">
        <f t="shared" si="98"/>
        <v>7.5542875449499931</v>
      </c>
      <c r="L185" s="3">
        <f t="shared" si="107"/>
        <v>9.7732649999999985</v>
      </c>
      <c r="M185" s="3">
        <f t="shared" si="108"/>
        <v>13.0150595</v>
      </c>
      <c r="N185">
        <f t="shared" si="99"/>
        <v>-7.8489149999999999</v>
      </c>
      <c r="O185">
        <f t="shared" si="109"/>
        <v>-15.697829999999998</v>
      </c>
      <c r="P185">
        <f t="shared" si="100"/>
        <v>-18.795274069679905</v>
      </c>
      <c r="Q185">
        <f t="shared" si="101"/>
        <v>-16.185262367954614</v>
      </c>
      <c r="R185">
        <f t="shared" si="102"/>
        <v>-20.480106815361779</v>
      </c>
      <c r="S185" s="3">
        <f t="shared" si="110"/>
        <v>-20.480106815361779</v>
      </c>
      <c r="T185">
        <f t="shared" si="111"/>
        <v>3.5541849999999999</v>
      </c>
      <c r="U185">
        <f t="shared" si="112"/>
        <v>-7.1083699999999999</v>
      </c>
      <c r="V185">
        <f t="shared" si="113"/>
        <v>8.2502857433293979</v>
      </c>
      <c r="W185">
        <f t="shared" si="114"/>
        <v>10.796082044949992</v>
      </c>
      <c r="X185">
        <f t="shared" si="115"/>
        <v>3.933631270790968</v>
      </c>
      <c r="Y185" s="3">
        <f t="shared" si="116"/>
        <v>-7.1083699999999999</v>
      </c>
    </row>
    <row r="186" spans="1:25" x14ac:dyDescent="0.25">
      <c r="A186">
        <f t="shared" si="92"/>
        <v>185</v>
      </c>
      <c r="B186">
        <f t="shared" si="103"/>
        <v>0.65863000000000049</v>
      </c>
      <c r="C186">
        <f t="shared" si="104"/>
        <v>3.7192860000000021</v>
      </c>
      <c r="D186">
        <f t="shared" si="105"/>
        <v>4.4135337867375561</v>
      </c>
      <c r="E186">
        <f t="shared" si="106"/>
        <v>5.8949566731432714</v>
      </c>
      <c r="F186" s="3">
        <f t="shared" si="93"/>
        <v>0.65863000000000049</v>
      </c>
      <c r="G186" s="3">
        <f t="shared" si="94"/>
        <v>3.7192860000000021</v>
      </c>
      <c r="H186">
        <f t="shared" si="95"/>
        <v>16.064920000000001</v>
      </c>
      <c r="I186">
        <f t="shared" si="96"/>
        <v>17.697575999999998</v>
      </c>
      <c r="J186">
        <f t="shared" si="97"/>
        <v>21.266595665105548</v>
      </c>
      <c r="K186">
        <f t="shared" si="98"/>
        <v>17.120617769218729</v>
      </c>
      <c r="L186" s="3">
        <f t="shared" si="107"/>
        <v>16.064920000000001</v>
      </c>
      <c r="M186" s="3">
        <f t="shared" si="108"/>
        <v>17.697575999999998</v>
      </c>
      <c r="N186">
        <f t="shared" si="99"/>
        <v>-12.837755000000001</v>
      </c>
      <c r="O186">
        <f t="shared" si="109"/>
        <v>-25.675509999999999</v>
      </c>
      <c r="P186">
        <f t="shared" si="100"/>
        <v>-25.711127786737553</v>
      </c>
      <c r="Q186">
        <f t="shared" si="101"/>
        <v>-27.192550673143273</v>
      </c>
      <c r="R186">
        <f t="shared" si="102"/>
        <v>-23.577441833377122</v>
      </c>
      <c r="S186" s="3">
        <f t="shared" si="110"/>
        <v>-25.675509999999999</v>
      </c>
      <c r="T186">
        <f t="shared" si="111"/>
        <v>9.3229449999999989</v>
      </c>
      <c r="U186">
        <f t="shared" si="112"/>
        <v>-18.645889999999998</v>
      </c>
      <c r="V186">
        <f t="shared" si="113"/>
        <v>19.633939665105547</v>
      </c>
      <c r="W186">
        <f t="shared" si="114"/>
        <v>18.753273769218726</v>
      </c>
      <c r="X186">
        <f t="shared" si="115"/>
        <v>-1.800313076996054</v>
      </c>
      <c r="Y186" s="3">
        <f t="shared" si="116"/>
        <v>-18.645889999999998</v>
      </c>
    </row>
    <row r="187" spans="1:25" x14ac:dyDescent="0.25">
      <c r="A187">
        <f t="shared" si="92"/>
        <v>186</v>
      </c>
      <c r="B187">
        <f t="shared" si="103"/>
        <v>7.7149799999999988</v>
      </c>
      <c r="C187">
        <f t="shared" si="104"/>
        <v>9.5836300000000012</v>
      </c>
      <c r="D187">
        <f t="shared" si="105"/>
        <v>23.68732220383027</v>
      </c>
      <c r="E187">
        <f t="shared" si="106"/>
        <v>29.630361994938198</v>
      </c>
      <c r="F187" s="3">
        <f t="shared" si="93"/>
        <v>7.7149799999999988</v>
      </c>
      <c r="G187" s="3">
        <f t="shared" si="94"/>
        <v>9.5836300000000012</v>
      </c>
      <c r="H187">
        <f t="shared" si="95"/>
        <v>20.82197</v>
      </c>
      <c r="I187">
        <f t="shared" si="96"/>
        <v>20.979119999999998</v>
      </c>
      <c r="J187">
        <f t="shared" si="97"/>
        <v>39.974917624892264</v>
      </c>
      <c r="K187">
        <f t="shared" si="98"/>
        <v>39.001298505317884</v>
      </c>
      <c r="L187" s="3">
        <f t="shared" si="107"/>
        <v>20.82197</v>
      </c>
      <c r="M187" s="3">
        <f t="shared" si="108"/>
        <v>20.979119999999998</v>
      </c>
      <c r="N187">
        <f t="shared" si="99"/>
        <v>-17.031555000000001</v>
      </c>
      <c r="O187">
        <f t="shared" si="109"/>
        <v>-34.063109999999995</v>
      </c>
      <c r="P187">
        <f t="shared" si="100"/>
        <v>-40.451822203830268</v>
      </c>
      <c r="Q187">
        <f t="shared" si="101"/>
        <v>-46.394861994938196</v>
      </c>
      <c r="R187">
        <f t="shared" si="102"/>
        <v>-25.43941356618679</v>
      </c>
      <c r="S187" s="3">
        <f t="shared" si="110"/>
        <v>-34.063109999999995</v>
      </c>
      <c r="T187">
        <f t="shared" si="111"/>
        <v>14.526844999999998</v>
      </c>
      <c r="U187">
        <f t="shared" si="112"/>
        <v>-29.053689999999996</v>
      </c>
      <c r="V187">
        <f t="shared" si="113"/>
        <v>39.817767624892262</v>
      </c>
      <c r="W187">
        <f t="shared" si="114"/>
        <v>39.158448505317885</v>
      </c>
      <c r="X187">
        <f t="shared" si="115"/>
        <v>-8.1533575026276388</v>
      </c>
      <c r="Y187" s="3">
        <f t="shared" si="116"/>
        <v>-29.053689999999996</v>
      </c>
    </row>
    <row r="188" spans="1:25" x14ac:dyDescent="0.25">
      <c r="A188">
        <f t="shared" si="92"/>
        <v>187</v>
      </c>
      <c r="B188">
        <f t="shared" si="103"/>
        <v>14.146544999999996</v>
      </c>
      <c r="C188">
        <f t="shared" si="104"/>
        <v>14.957484999999998</v>
      </c>
      <c r="D188">
        <f t="shared" si="105"/>
        <v>64.502596798271639</v>
      </c>
      <c r="E188">
        <f t="shared" si="106"/>
        <v>75.30433387529348</v>
      </c>
      <c r="F188" s="3">
        <f t="shared" si="93"/>
        <v>14.146544999999996</v>
      </c>
      <c r="G188" s="3">
        <f t="shared" si="94"/>
        <v>14.957484999999998</v>
      </c>
      <c r="H188">
        <f t="shared" si="95"/>
        <v>22.919615000000004</v>
      </c>
      <c r="I188">
        <f t="shared" si="96"/>
        <v>22.101575</v>
      </c>
      <c r="J188">
        <f t="shared" si="97"/>
        <v>81.7393610620245</v>
      </c>
      <c r="K188">
        <f t="shared" si="98"/>
        <v>100.45001221620373</v>
      </c>
      <c r="L188" s="3">
        <f t="shared" si="107"/>
        <v>22.919615000000004</v>
      </c>
      <c r="M188" s="3">
        <f t="shared" si="108"/>
        <v>22.101575</v>
      </c>
      <c r="N188">
        <f t="shared" si="99"/>
        <v>-19.800014999999998</v>
      </c>
      <c r="O188">
        <f t="shared" si="109"/>
        <v>-39.60002999999999</v>
      </c>
      <c r="P188">
        <f t="shared" si="100"/>
        <v>-74.998596798271635</v>
      </c>
      <c r="Q188">
        <f t="shared" si="101"/>
        <v>-85.800333875293475</v>
      </c>
      <c r="R188">
        <f t="shared" si="102"/>
        <v>-25.052166226355627</v>
      </c>
      <c r="S188" s="3">
        <f t="shared" si="110"/>
        <v>-39.60002999999999</v>
      </c>
      <c r="T188">
        <f t="shared" si="111"/>
        <v>18.527885000000001</v>
      </c>
      <c r="U188">
        <f t="shared" si="112"/>
        <v>-37.055770000000003</v>
      </c>
      <c r="V188">
        <f t="shared" si="113"/>
        <v>82.557401062024496</v>
      </c>
      <c r="W188">
        <f t="shared" si="114"/>
        <v>99.631972216203721</v>
      </c>
      <c r="X188">
        <f t="shared" si="115"/>
        <v>-14.549689195291069</v>
      </c>
      <c r="Y188" s="3">
        <f t="shared" si="116"/>
        <v>-37.055770000000003</v>
      </c>
    </row>
  </sheetData>
  <phoneticPr fontId="0" type="noConversion"/>
  <pageMargins left="0.75" right="0.75" top="1" bottom="1" header="0.5" footer="0.5"/>
  <pageSetup paperSize="9" orientation="portrait" horizontalDpi="12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8"/>
  <sheetViews>
    <sheetView workbookViewId="0">
      <pane ySplit="1" topLeftCell="A2" activePane="bottomLeft" state="frozenSplit"/>
      <selection pane="bottomLeft" activeCell="I6" sqref="I6"/>
    </sheetView>
  </sheetViews>
  <sheetFormatPr defaultRowHeight="13.2" x14ac:dyDescent="0.25"/>
  <sheetData>
    <row r="1" spans="1:7" x14ac:dyDescent="0.25">
      <c r="A1" t="str">
        <f>Node</f>
        <v>Node</v>
      </c>
      <c r="B1" t="str">
        <f>Nx_T</f>
        <v>Nx(T)</v>
      </c>
      <c r="C1" t="str">
        <f>Nø_T</f>
        <v>Nø(T)</v>
      </c>
      <c r="D1" t="str">
        <f>Nx_B</f>
        <v>Nx(B)</v>
      </c>
      <c r="E1" t="str">
        <f>Nø_B</f>
        <v>Nø(B)</v>
      </c>
      <c r="F1" t="str">
        <f>Fc_T</f>
        <v>Fc(T)</v>
      </c>
      <c r="G1" t="str">
        <f>Fc_B</f>
        <v>Fc(B)</v>
      </c>
    </row>
    <row r="2" spans="1:7" x14ac:dyDescent="0.25">
      <c r="A2">
        <f t="shared" ref="A2:A65" si="0">Node</f>
        <v>1</v>
      </c>
      <c r="B2">
        <f t="shared" ref="B2:B65" si="1">Nx_T</f>
        <v>28.493654999999997</v>
      </c>
      <c r="C2">
        <f t="shared" ref="C2:C65" si="2">Nø_T</f>
        <v>45.597239999999999</v>
      </c>
      <c r="D2">
        <f t="shared" ref="D2:D65" si="3">Nx_B</f>
        <v>26.868945000000004</v>
      </c>
      <c r="E2">
        <f t="shared" ref="E2:E65" si="4">Nø_B</f>
        <v>43.577359999999999</v>
      </c>
      <c r="F2">
        <f t="shared" ref="F2:F65" si="5">Fc_T</f>
        <v>-47.68457999999999</v>
      </c>
      <c r="G2">
        <f t="shared" ref="G2:G65" si="6">Fc_B</f>
        <v>-39.457819999999998</v>
      </c>
    </row>
    <row r="3" spans="1:7" x14ac:dyDescent="0.25">
      <c r="A3">
        <f t="shared" si="0"/>
        <v>2</v>
      </c>
      <c r="B3">
        <f t="shared" si="1"/>
        <v>17.707086</v>
      </c>
      <c r="C3">
        <f t="shared" si="2"/>
        <v>10.422555999999997</v>
      </c>
      <c r="D3">
        <f t="shared" si="3"/>
        <v>20.874644</v>
      </c>
      <c r="E3">
        <f t="shared" si="4"/>
        <v>13.194944000000001</v>
      </c>
      <c r="F3">
        <f t="shared" si="5"/>
        <v>-42.892311999999997</v>
      </c>
      <c r="G3">
        <f t="shared" si="6"/>
        <v>-44.250087999999998</v>
      </c>
    </row>
    <row r="4" spans="1:7" x14ac:dyDescent="0.25">
      <c r="A4">
        <f t="shared" si="0"/>
        <v>3</v>
      </c>
      <c r="B4">
        <f t="shared" si="1"/>
        <v>27.073493999999997</v>
      </c>
      <c r="C4">
        <f t="shared" si="2"/>
        <v>38.779995</v>
      </c>
      <c r="D4">
        <f t="shared" si="3"/>
        <v>23.632306000000003</v>
      </c>
      <c r="E4">
        <f t="shared" si="4"/>
        <v>34.553804999999997</v>
      </c>
      <c r="F4">
        <f t="shared" si="5"/>
        <v>-43.390609999999988</v>
      </c>
      <c r="G4">
        <f t="shared" si="6"/>
        <v>-37.193989999999999</v>
      </c>
    </row>
    <row r="5" spans="1:7" x14ac:dyDescent="0.25">
      <c r="A5">
        <f t="shared" si="0"/>
        <v>4</v>
      </c>
      <c r="B5">
        <f t="shared" si="1"/>
        <v>21.215073999999994</v>
      </c>
      <c r="C5">
        <f t="shared" si="2"/>
        <v>30.454528999999997</v>
      </c>
      <c r="D5">
        <f t="shared" si="3"/>
        <v>19.798676</v>
      </c>
      <c r="E5">
        <f t="shared" si="4"/>
        <v>29.479371</v>
      </c>
      <c r="F5">
        <f t="shared" si="5"/>
        <v>-34.113899999999987</v>
      </c>
      <c r="G5">
        <f t="shared" si="6"/>
        <v>-31.6479</v>
      </c>
    </row>
    <row r="6" spans="1:7" x14ac:dyDescent="0.25">
      <c r="A6">
        <f t="shared" si="0"/>
        <v>5</v>
      </c>
      <c r="B6">
        <f t="shared" si="1"/>
        <v>14.588169349999999</v>
      </c>
      <c r="C6">
        <f t="shared" si="2"/>
        <v>21.961572249999996</v>
      </c>
      <c r="D6">
        <f t="shared" si="3"/>
        <v>14.696240650000002</v>
      </c>
      <c r="E6">
        <f t="shared" si="4"/>
        <v>22.059627750000001</v>
      </c>
      <c r="F6">
        <f t="shared" si="5"/>
        <v>-22.806250999999996</v>
      </c>
      <c r="G6">
        <f t="shared" si="6"/>
        <v>-23.068549000000001</v>
      </c>
    </row>
    <row r="7" spans="1:7" x14ac:dyDescent="0.25">
      <c r="A7">
        <f t="shared" si="0"/>
        <v>6</v>
      </c>
      <c r="B7">
        <f t="shared" si="1"/>
        <v>7.7155476499999978</v>
      </c>
      <c r="C7">
        <f t="shared" si="2"/>
        <v>13.053875399999999</v>
      </c>
      <c r="D7">
        <f>Nx_B</f>
        <v>8.6709523500000003</v>
      </c>
      <c r="E7">
        <f t="shared" si="4"/>
        <v>14.0556246</v>
      </c>
      <c r="F7">
        <f t="shared" si="5"/>
        <v>-10.812592999999994</v>
      </c>
      <c r="G7">
        <f t="shared" si="6"/>
        <v>-12.758806999999999</v>
      </c>
    </row>
    <row r="8" spans="1:7" x14ac:dyDescent="0.25">
      <c r="A8">
        <f t="shared" si="0"/>
        <v>7</v>
      </c>
      <c r="B8">
        <f t="shared" si="1"/>
        <v>2.1744538150000552</v>
      </c>
      <c r="C8">
        <f t="shared" si="2"/>
        <v>5.5183486000000554</v>
      </c>
      <c r="D8">
        <f t="shared" si="3"/>
        <v>2.1696361849999448</v>
      </c>
      <c r="E8">
        <f t="shared" si="4"/>
        <v>5.5339013999999453</v>
      </c>
      <c r="F8">
        <f t="shared" si="5"/>
        <v>-1.4674100000001109</v>
      </c>
      <c r="G8">
        <f t="shared" si="6"/>
        <v>-1.4674099999998904</v>
      </c>
    </row>
    <row r="9" spans="1:7" x14ac:dyDescent="0.25">
      <c r="A9">
        <f t="shared" si="0"/>
        <v>8</v>
      </c>
      <c r="B9">
        <f t="shared" si="1"/>
        <v>7.3044561500000009</v>
      </c>
      <c r="C9">
        <f t="shared" si="2"/>
        <v>8.6302889</v>
      </c>
      <c r="D9">
        <f t="shared" si="3"/>
        <v>5.6362538499999983</v>
      </c>
      <c r="E9">
        <f t="shared" si="4"/>
        <v>7.0084310999999992</v>
      </c>
      <c r="F9">
        <f t="shared" si="5"/>
        <v>-13.436199999999999</v>
      </c>
      <c r="G9">
        <f t="shared" si="6"/>
        <v>-10.135199999999996</v>
      </c>
    </row>
    <row r="10" spans="1:7" x14ac:dyDescent="0.25">
      <c r="A10">
        <f t="shared" si="0"/>
        <v>9</v>
      </c>
      <c r="B10">
        <f t="shared" si="1"/>
        <v>11.957483850000001</v>
      </c>
      <c r="C10">
        <f t="shared" si="2"/>
        <v>11.30679675</v>
      </c>
      <c r="D10">
        <f t="shared" si="3"/>
        <v>10.410376149999999</v>
      </c>
      <c r="E10">
        <f t="shared" si="4"/>
        <v>9.7496732500000007</v>
      </c>
      <c r="F10">
        <f t="shared" si="5"/>
        <v>-24.46143</v>
      </c>
      <c r="G10">
        <f t="shared" si="6"/>
        <v>-21.413369999999997</v>
      </c>
    </row>
    <row r="11" spans="1:7" x14ac:dyDescent="0.25">
      <c r="A11">
        <f t="shared" si="0"/>
        <v>10</v>
      </c>
      <c r="B11">
        <f t="shared" si="1"/>
        <v>15.890093999999999</v>
      </c>
      <c r="C11">
        <f t="shared" si="2"/>
        <v>12.994438999999996</v>
      </c>
      <c r="D11">
        <f t="shared" si="3"/>
        <v>14.701175999999998</v>
      </c>
      <c r="E11">
        <f t="shared" si="4"/>
        <v>12.246760999999999</v>
      </c>
      <c r="F11">
        <f t="shared" si="5"/>
        <v>-33.886419999999994</v>
      </c>
      <c r="G11">
        <f t="shared" si="6"/>
        <v>-31.875379999999996</v>
      </c>
    </row>
    <row r="12" spans="1:7" x14ac:dyDescent="0.25">
      <c r="A12">
        <f t="shared" si="0"/>
        <v>11</v>
      </c>
      <c r="B12">
        <f t="shared" si="1"/>
        <v>18.271638549999999</v>
      </c>
      <c r="C12">
        <f t="shared" si="2"/>
        <v>14.075904549999995</v>
      </c>
      <c r="D12">
        <f t="shared" si="3"/>
        <v>17.953031449999997</v>
      </c>
      <c r="E12">
        <f t="shared" si="4"/>
        <v>12.972295450000001</v>
      </c>
      <c r="F12">
        <f t="shared" si="5"/>
        <v>-40.268029099999993</v>
      </c>
      <c r="G12">
        <f t="shared" si="6"/>
        <v>-40.316570899999995</v>
      </c>
    </row>
    <row r="13" spans="1:7" x14ac:dyDescent="0.25">
      <c r="A13">
        <f t="shared" si="0"/>
        <v>12</v>
      </c>
      <c r="B13">
        <f t="shared" si="1"/>
        <v>20.579976499999997</v>
      </c>
      <c r="C13">
        <f t="shared" si="2"/>
        <v>20.779879999999999</v>
      </c>
      <c r="D13">
        <f t="shared" si="3"/>
        <v>22.849320500000001</v>
      </c>
      <c r="E13">
        <f t="shared" si="4"/>
        <v>22.654053999999999</v>
      </c>
      <c r="F13">
        <f t="shared" si="5"/>
        <v>-43.790525999999993</v>
      </c>
      <c r="G13">
        <f t="shared" si="6"/>
        <v>-43.351873999999995</v>
      </c>
    </row>
    <row r="14" spans="1:7" x14ac:dyDescent="0.25">
      <c r="A14">
        <f t="shared" si="0"/>
        <v>13</v>
      </c>
      <c r="B14">
        <f t="shared" si="1"/>
        <v>21.2668295</v>
      </c>
      <c r="C14">
        <f t="shared" si="2"/>
        <v>10.903266999999998</v>
      </c>
      <c r="D14">
        <f t="shared" si="3"/>
        <v>20.293609499999992</v>
      </c>
      <c r="E14">
        <f t="shared" si="4"/>
        <v>10.721632999999995</v>
      </c>
      <c r="F14">
        <f t="shared" si="5"/>
        <v>-40.957759999999993</v>
      </c>
      <c r="G14">
        <f t="shared" si="6"/>
        <v>-41.262239999999984</v>
      </c>
    </row>
    <row r="15" spans="1:7" x14ac:dyDescent="0.25">
      <c r="A15">
        <f t="shared" si="0"/>
        <v>14</v>
      </c>
      <c r="B15">
        <f t="shared" si="1"/>
        <v>18.051342950000002</v>
      </c>
      <c r="C15">
        <f t="shared" si="2"/>
        <v>8.5312614999999994</v>
      </c>
      <c r="D15">
        <f t="shared" si="3"/>
        <v>18.007819949999995</v>
      </c>
      <c r="E15">
        <f t="shared" si="4"/>
        <v>8.0681384999999981</v>
      </c>
      <c r="F15">
        <f t="shared" si="5"/>
        <v>-36.392628999999999</v>
      </c>
      <c r="G15">
        <f t="shared" si="6"/>
        <v>-35.795370999999989</v>
      </c>
    </row>
    <row r="16" spans="1:7" x14ac:dyDescent="0.25">
      <c r="A16">
        <f t="shared" si="0"/>
        <v>15</v>
      </c>
      <c r="B16">
        <f t="shared" si="1"/>
        <v>15.11903755</v>
      </c>
      <c r="C16">
        <f t="shared" si="2"/>
        <v>4.9473350699999976</v>
      </c>
      <c r="D16">
        <f t="shared" si="3"/>
        <v>14.929753449999996</v>
      </c>
      <c r="E16">
        <f t="shared" si="4"/>
        <v>4.7948649299999992</v>
      </c>
      <c r="F16">
        <f t="shared" si="5"/>
        <v>-30.097382999999997</v>
      </c>
      <c r="G16">
        <f t="shared" si="6"/>
        <v>-29.783216999999993</v>
      </c>
    </row>
    <row r="17" spans="1:7" x14ac:dyDescent="0.25">
      <c r="A17">
        <f t="shared" si="0"/>
        <v>16</v>
      </c>
      <c r="B17">
        <f t="shared" si="1"/>
        <v>11.8694419</v>
      </c>
      <c r="C17">
        <f t="shared" si="2"/>
        <v>1.6070391999999991</v>
      </c>
      <c r="D17">
        <f t="shared" si="3"/>
        <v>11.860048299999997</v>
      </c>
      <c r="E17">
        <f t="shared" si="4"/>
        <v>1.5867607999999969</v>
      </c>
      <c r="F17">
        <f t="shared" si="5"/>
        <v>-23.720843599999998</v>
      </c>
      <c r="G17">
        <f t="shared" si="6"/>
        <v>-23.639556399999993</v>
      </c>
    </row>
    <row r="18" spans="1:7" x14ac:dyDescent="0.25">
      <c r="A18">
        <f t="shared" si="0"/>
        <v>17</v>
      </c>
      <c r="B18">
        <f t="shared" si="1"/>
        <v>7.4104305941140121</v>
      </c>
      <c r="C18">
        <f t="shared" si="2"/>
        <v>0</v>
      </c>
      <c r="D18">
        <f t="shared" si="3"/>
        <v>7.5609072111681526</v>
      </c>
      <c r="E18">
        <f t="shared" si="4"/>
        <v>0</v>
      </c>
      <c r="F18">
        <f t="shared" si="5"/>
        <v>-17.66877589411401</v>
      </c>
      <c r="G18">
        <f t="shared" si="6"/>
        <v>-17.748840411168153</v>
      </c>
    </row>
    <row r="19" spans="1:7" x14ac:dyDescent="0.25">
      <c r="A19">
        <f t="shared" si="0"/>
        <v>18</v>
      </c>
      <c r="B19">
        <f t="shared" si="1"/>
        <v>3.178409258192775</v>
      </c>
      <c r="C19">
        <f t="shared" si="2"/>
        <v>0</v>
      </c>
      <c r="D19">
        <f t="shared" si="3"/>
        <v>3.3995735906640068</v>
      </c>
      <c r="E19">
        <f t="shared" si="4"/>
        <v>0</v>
      </c>
      <c r="F19">
        <f t="shared" si="5"/>
        <v>-13.335122258192776</v>
      </c>
      <c r="G19">
        <f t="shared" si="6"/>
        <v>-13.468542090664005</v>
      </c>
    </row>
    <row r="20" spans="1:7" x14ac:dyDescent="0.25">
      <c r="A20">
        <f t="shared" si="0"/>
        <v>19</v>
      </c>
      <c r="B20">
        <f t="shared" si="1"/>
        <v>0.76389107305508219</v>
      </c>
      <c r="C20">
        <f t="shared" si="2"/>
        <v>0</v>
      </c>
      <c r="D20">
        <f t="shared" si="3"/>
        <v>0.96374384203155727</v>
      </c>
      <c r="E20">
        <f t="shared" si="4"/>
        <v>0</v>
      </c>
      <c r="F20">
        <f t="shared" si="5"/>
        <v>-10.677402273055081</v>
      </c>
      <c r="G20">
        <f t="shared" si="6"/>
        <v>-10.781211642031558</v>
      </c>
    </row>
    <row r="21" spans="1:7" x14ac:dyDescent="0.25">
      <c r="A21">
        <f t="shared" si="0"/>
        <v>20</v>
      </c>
      <c r="B21">
        <f t="shared" si="1"/>
        <v>5.0863148667251751E-2</v>
      </c>
      <c r="C21">
        <f t="shared" si="2"/>
        <v>0</v>
      </c>
      <c r="D21">
        <f t="shared" si="3"/>
        <v>8.7038609281830853E-2</v>
      </c>
      <c r="E21">
        <f t="shared" si="4"/>
        <v>0</v>
      </c>
      <c r="F21">
        <f t="shared" si="5"/>
        <v>-9.5356355986672501</v>
      </c>
      <c r="G21">
        <f t="shared" si="6"/>
        <v>-9.4729241592818312</v>
      </c>
    </row>
    <row r="22" spans="1:7" x14ac:dyDescent="0.25">
      <c r="A22">
        <f t="shared" si="0"/>
        <v>21</v>
      </c>
      <c r="B22">
        <f t="shared" si="1"/>
        <v>1.2242527584165945</v>
      </c>
      <c r="C22">
        <f t="shared" si="2"/>
        <v>0</v>
      </c>
      <c r="D22">
        <f t="shared" si="3"/>
        <v>0.8077078918384768</v>
      </c>
      <c r="E22">
        <f t="shared" si="4"/>
        <v>0</v>
      </c>
      <c r="F22">
        <f t="shared" si="5"/>
        <v>-10.025125458416595</v>
      </c>
      <c r="G22">
        <f t="shared" si="6"/>
        <v>-9.5125371918384758</v>
      </c>
    </row>
    <row r="23" spans="1:7" x14ac:dyDescent="0.25">
      <c r="A23">
        <f t="shared" si="0"/>
        <v>22</v>
      </c>
      <c r="B23">
        <f t="shared" si="1"/>
        <v>5.0565591692431653</v>
      </c>
      <c r="C23">
        <f t="shared" si="2"/>
        <v>0</v>
      </c>
      <c r="D23">
        <f t="shared" si="3"/>
        <v>3.6250625903551508</v>
      </c>
      <c r="E23">
        <f t="shared" si="4"/>
        <v>0</v>
      </c>
      <c r="F23">
        <f t="shared" si="5"/>
        <v>-12.850603919243165</v>
      </c>
      <c r="G23">
        <f t="shared" si="6"/>
        <v>-11.331362840355151</v>
      </c>
    </row>
    <row r="24" spans="1:7" x14ac:dyDescent="0.25">
      <c r="A24">
        <f t="shared" si="0"/>
        <v>23</v>
      </c>
      <c r="B24">
        <f t="shared" si="1"/>
        <v>9.4990792499999994</v>
      </c>
      <c r="C24">
        <f t="shared" si="2"/>
        <v>2.8998101999999992</v>
      </c>
      <c r="D24">
        <f t="shared" si="3"/>
        <v>8.1821117500000007</v>
      </c>
      <c r="E24">
        <f t="shared" si="4"/>
        <v>1.602089799999999</v>
      </c>
      <c r="F24">
        <f t="shared" si="5"/>
        <v>-18.830049999999996</v>
      </c>
      <c r="G24">
        <f t="shared" si="6"/>
        <v>-16.144949999999998</v>
      </c>
    </row>
    <row r="25" spans="1:7" x14ac:dyDescent="0.25">
      <c r="A25">
        <f t="shared" si="0"/>
        <v>24</v>
      </c>
      <c r="B25">
        <f t="shared" si="1"/>
        <v>12.674710499999998</v>
      </c>
      <c r="C25">
        <f t="shared" si="2"/>
        <v>7.8198523999999994</v>
      </c>
      <c r="D25">
        <f t="shared" si="3"/>
        <v>11.120570499999999</v>
      </c>
      <c r="E25">
        <f t="shared" si="4"/>
        <v>6.2548275999999978</v>
      </c>
      <c r="F25">
        <f t="shared" si="5"/>
        <v>-25.265589999999996</v>
      </c>
      <c r="G25">
        <f t="shared" si="6"/>
        <v>-22.094809999999995</v>
      </c>
    </row>
    <row r="26" spans="1:7" x14ac:dyDescent="0.25">
      <c r="A26">
        <f t="shared" si="0"/>
        <v>25</v>
      </c>
      <c r="B26">
        <f t="shared" si="1"/>
        <v>15.763397899999998</v>
      </c>
      <c r="C26">
        <f t="shared" si="2"/>
        <v>12.811938569999999</v>
      </c>
      <c r="D26">
        <f t="shared" si="3"/>
        <v>14.1192568</v>
      </c>
      <c r="E26">
        <f t="shared" si="4"/>
        <v>11.204611429999998</v>
      </c>
      <c r="F26">
        <f t="shared" si="5"/>
        <v>-31.552239999999994</v>
      </c>
      <c r="G26">
        <f t="shared" si="6"/>
        <v>-28.328359999999996</v>
      </c>
    </row>
    <row r="27" spans="1:7" x14ac:dyDescent="0.25">
      <c r="A27">
        <f t="shared" si="0"/>
        <v>26</v>
      </c>
      <c r="B27">
        <f t="shared" si="1"/>
        <v>18.398723499999996</v>
      </c>
      <c r="C27">
        <f t="shared" si="2"/>
        <v>17.432357</v>
      </c>
      <c r="D27">
        <f t="shared" si="3"/>
        <v>17.375819500000002</v>
      </c>
      <c r="E27">
        <f t="shared" si="4"/>
        <v>15.989853</v>
      </c>
      <c r="F27">
        <f t="shared" si="5"/>
        <v>-37.372009999999989</v>
      </c>
      <c r="G27">
        <f t="shared" si="6"/>
        <v>-34.815989999999999</v>
      </c>
    </row>
    <row r="28" spans="1:7" x14ac:dyDescent="0.25">
      <c r="A28">
        <f t="shared" si="0"/>
        <v>27</v>
      </c>
      <c r="B28">
        <f t="shared" si="1"/>
        <v>21.141349499999993</v>
      </c>
      <c r="C28">
        <f t="shared" si="2"/>
        <v>20.676113999999998</v>
      </c>
      <c r="D28">
        <f t="shared" si="3"/>
        <v>19.404097500000002</v>
      </c>
      <c r="E28">
        <f t="shared" si="4"/>
        <v>19.730447999999999</v>
      </c>
      <c r="F28">
        <f t="shared" si="5"/>
        <v>-41.721791999999986</v>
      </c>
      <c r="G28">
        <f t="shared" si="6"/>
        <v>-40.498207999999998</v>
      </c>
    </row>
    <row r="29" spans="1:7" x14ac:dyDescent="0.25">
      <c r="A29">
        <f t="shared" si="0"/>
        <v>28</v>
      </c>
      <c r="B29">
        <f t="shared" si="1"/>
        <v>5.6716650000000186</v>
      </c>
      <c r="C29">
        <f t="shared" si="2"/>
        <v>169.78815000000003</v>
      </c>
      <c r="D29">
        <f t="shared" si="3"/>
        <v>0</v>
      </c>
      <c r="E29">
        <f t="shared" si="4"/>
        <v>133.86084910995697</v>
      </c>
      <c r="F29">
        <f t="shared" si="5"/>
        <v>-77.545800000000014</v>
      </c>
      <c r="G29">
        <f t="shared" si="6"/>
        <v>-31.364664109956973</v>
      </c>
    </row>
    <row r="30" spans="1:7" x14ac:dyDescent="0.25">
      <c r="A30">
        <f t="shared" si="0"/>
        <v>29</v>
      </c>
      <c r="B30">
        <f t="shared" si="1"/>
        <v>0</v>
      </c>
      <c r="C30">
        <f t="shared" si="2"/>
        <v>1.3095391265786986</v>
      </c>
      <c r="D30">
        <f t="shared" si="3"/>
        <v>0</v>
      </c>
      <c r="E30">
        <f t="shared" si="4"/>
        <v>0</v>
      </c>
      <c r="F30">
        <f t="shared" si="5"/>
        <v>-55.675010126578691</v>
      </c>
      <c r="G30">
        <f t="shared" si="6"/>
        <v>-45.940102912812563</v>
      </c>
    </row>
    <row r="31" spans="1:7" x14ac:dyDescent="0.25">
      <c r="A31">
        <f t="shared" si="0"/>
        <v>30</v>
      </c>
      <c r="B31">
        <f t="shared" si="1"/>
        <v>0</v>
      </c>
      <c r="C31">
        <f t="shared" si="2"/>
        <v>7.0178313726802521</v>
      </c>
      <c r="D31">
        <f t="shared" si="3"/>
        <v>0</v>
      </c>
      <c r="E31">
        <f t="shared" si="4"/>
        <v>15.27806934528852</v>
      </c>
      <c r="F31">
        <f t="shared" si="5"/>
        <v>-39.584143372680259</v>
      </c>
      <c r="G31">
        <f t="shared" si="6"/>
        <v>-47.769937345288518</v>
      </c>
    </row>
    <row r="32" spans="1:7" x14ac:dyDescent="0.25">
      <c r="A32">
        <f t="shared" si="0"/>
        <v>31</v>
      </c>
      <c r="B32">
        <f t="shared" si="1"/>
        <v>0</v>
      </c>
      <c r="C32">
        <f t="shared" si="2"/>
        <v>2.2676487332884951</v>
      </c>
      <c r="D32">
        <f t="shared" si="3"/>
        <v>0</v>
      </c>
      <c r="E32">
        <f t="shared" si="4"/>
        <v>7.7960174580606489</v>
      </c>
      <c r="F32">
        <f t="shared" si="5"/>
        <v>-25.386033133288503</v>
      </c>
      <c r="G32">
        <f t="shared" si="6"/>
        <v>-30.970573058060651</v>
      </c>
    </row>
    <row r="33" spans="1:7" x14ac:dyDescent="0.25">
      <c r="A33">
        <f t="shared" si="0"/>
        <v>32</v>
      </c>
      <c r="B33">
        <f t="shared" si="1"/>
        <v>0</v>
      </c>
      <c r="C33">
        <f t="shared" si="2"/>
        <v>0.96559955788211882</v>
      </c>
      <c r="D33">
        <f t="shared" si="3"/>
        <v>0</v>
      </c>
      <c r="E33">
        <f t="shared" si="4"/>
        <v>4.2092636432566151</v>
      </c>
      <c r="F33">
        <f t="shared" si="5"/>
        <v>-15.86987555788212</v>
      </c>
      <c r="G33">
        <f t="shared" si="6"/>
        <v>-19.102599743256615</v>
      </c>
    </row>
    <row r="34" spans="1:7" x14ac:dyDescent="0.25">
      <c r="A34">
        <f t="shared" si="0"/>
        <v>33</v>
      </c>
      <c r="B34">
        <f t="shared" si="1"/>
        <v>0</v>
      </c>
      <c r="C34">
        <f t="shared" si="2"/>
        <v>2.9335633905998748E-2</v>
      </c>
      <c r="D34">
        <f t="shared" si="3"/>
        <v>0</v>
      </c>
      <c r="E34">
        <f t="shared" si="4"/>
        <v>4.4762515789989271E-2</v>
      </c>
      <c r="F34">
        <f t="shared" si="5"/>
        <v>-10.331366218905998</v>
      </c>
      <c r="G34">
        <f t="shared" si="6"/>
        <v>-10.336057930789988</v>
      </c>
    </row>
    <row r="35" spans="1:7" x14ac:dyDescent="0.25">
      <c r="A35">
        <f t="shared" si="0"/>
        <v>34</v>
      </c>
      <c r="B35">
        <f t="shared" si="1"/>
        <v>0.84380114999999822</v>
      </c>
      <c r="C35">
        <f t="shared" si="2"/>
        <v>7.0849008999999992</v>
      </c>
      <c r="D35">
        <f t="shared" si="3"/>
        <v>0</v>
      </c>
      <c r="E35">
        <f t="shared" si="4"/>
        <v>3.113612417867107</v>
      </c>
      <c r="F35">
        <f t="shared" si="5"/>
        <v>-14.467399999999996</v>
      </c>
      <c r="G35">
        <f t="shared" si="6"/>
        <v>-9.6413704678671071</v>
      </c>
    </row>
    <row r="36" spans="1:7" x14ac:dyDescent="0.25">
      <c r="A36">
        <f t="shared" si="0"/>
        <v>35</v>
      </c>
      <c r="B36">
        <f t="shared" si="1"/>
        <v>9.0052238499999984</v>
      </c>
      <c r="C36">
        <f t="shared" si="2"/>
        <v>12.372178249999999</v>
      </c>
      <c r="D36">
        <f t="shared" si="3"/>
        <v>6.863596150000002</v>
      </c>
      <c r="E36">
        <f t="shared" si="4"/>
        <v>10.220534750000001</v>
      </c>
      <c r="F36">
        <f t="shared" si="5"/>
        <v>-25.055949999999996</v>
      </c>
      <c r="G36">
        <f t="shared" si="6"/>
        <v>-20.818850000000001</v>
      </c>
    </row>
    <row r="37" spans="1:7" x14ac:dyDescent="0.25">
      <c r="A37">
        <f t="shared" si="0"/>
        <v>36</v>
      </c>
      <c r="B37">
        <f t="shared" si="1"/>
        <v>15.768538999999997</v>
      </c>
      <c r="C37">
        <f t="shared" si="2"/>
        <v>16.807033499999999</v>
      </c>
      <c r="D37">
        <f t="shared" si="3"/>
        <v>14.149031000000001</v>
      </c>
      <c r="E37">
        <f t="shared" si="4"/>
        <v>15.628765499999998</v>
      </c>
      <c r="F37">
        <f t="shared" si="5"/>
        <v>-34.317009999999989</v>
      </c>
      <c r="G37">
        <f t="shared" si="6"/>
        <v>-31.444789999999998</v>
      </c>
    </row>
    <row r="38" spans="1:7" x14ac:dyDescent="0.25">
      <c r="A38">
        <f t="shared" si="0"/>
        <v>37</v>
      </c>
      <c r="B38">
        <f t="shared" si="1"/>
        <v>20.261518499999998</v>
      </c>
      <c r="C38">
        <f t="shared" si="2"/>
        <v>20.738204</v>
      </c>
      <c r="D38">
        <f t="shared" si="3"/>
        <v>19.284157499999999</v>
      </c>
      <c r="E38">
        <f t="shared" si="4"/>
        <v>18.975840999999996</v>
      </c>
      <c r="F38">
        <f t="shared" si="5"/>
        <v>-40.926782999999993</v>
      </c>
      <c r="G38">
        <f t="shared" si="6"/>
        <v>-39.657816999999994</v>
      </c>
    </row>
    <row r="39" spans="1:7" x14ac:dyDescent="0.25">
      <c r="A39">
        <f t="shared" si="0"/>
        <v>38</v>
      </c>
      <c r="B39">
        <f t="shared" si="1"/>
        <v>22.105819499999996</v>
      </c>
      <c r="C39">
        <f t="shared" si="2"/>
        <v>42.717221999999992</v>
      </c>
      <c r="D39">
        <f t="shared" si="3"/>
        <v>18.7596895</v>
      </c>
      <c r="E39">
        <f t="shared" si="4"/>
        <v>40.162678</v>
      </c>
      <c r="F39">
        <f t="shared" si="5"/>
        <v>-43.330669999999991</v>
      </c>
      <c r="G39">
        <f t="shared" si="6"/>
        <v>-38.889329999999994</v>
      </c>
    </row>
    <row r="40" spans="1:7" x14ac:dyDescent="0.25">
      <c r="A40">
        <f t="shared" si="0"/>
        <v>39</v>
      </c>
      <c r="B40">
        <f t="shared" si="1"/>
        <v>18.222937999999996</v>
      </c>
      <c r="C40">
        <f t="shared" si="2"/>
        <v>37.192394999999991</v>
      </c>
      <c r="D40">
        <f t="shared" si="3"/>
        <v>18.345648000000004</v>
      </c>
      <c r="E40">
        <f t="shared" si="4"/>
        <v>36.895505</v>
      </c>
      <c r="F40">
        <f t="shared" si="5"/>
        <v>-36.226395999999987</v>
      </c>
      <c r="G40">
        <f t="shared" si="6"/>
        <v>-35.961604000000001</v>
      </c>
    </row>
    <row r="41" spans="1:7" x14ac:dyDescent="0.25">
      <c r="A41">
        <f t="shared" si="0"/>
        <v>40</v>
      </c>
      <c r="B41">
        <f t="shared" si="1"/>
        <v>14.914102149999994</v>
      </c>
      <c r="C41">
        <f t="shared" si="2"/>
        <v>34.057322619999994</v>
      </c>
      <c r="D41">
        <f t="shared" si="3"/>
        <v>14.980542950000002</v>
      </c>
      <c r="E41">
        <f t="shared" si="4"/>
        <v>34.160577379999999</v>
      </c>
      <c r="F41">
        <f t="shared" si="5"/>
        <v>-29.841658099999989</v>
      </c>
      <c r="G41">
        <f t="shared" si="6"/>
        <v>-30.038941900000001</v>
      </c>
    </row>
    <row r="42" spans="1:7" x14ac:dyDescent="0.25">
      <c r="A42">
        <f t="shared" si="0"/>
        <v>41</v>
      </c>
      <c r="B42">
        <f t="shared" si="1"/>
        <v>11.766452299999997</v>
      </c>
      <c r="C42">
        <f t="shared" si="2"/>
        <v>31.113985899999996</v>
      </c>
      <c r="D42">
        <f t="shared" si="3"/>
        <v>11.933965300000002</v>
      </c>
      <c r="E42">
        <f t="shared" si="4"/>
        <v>31.270614100000003</v>
      </c>
      <c r="F42">
        <f t="shared" si="5"/>
        <v>-23.543936999999993</v>
      </c>
      <c r="G42">
        <f t="shared" si="6"/>
        <v>-23.816463000000002</v>
      </c>
    </row>
    <row r="43" spans="1:7" x14ac:dyDescent="0.25">
      <c r="A43">
        <f t="shared" si="0"/>
        <v>42</v>
      </c>
      <c r="B43">
        <f t="shared" si="1"/>
        <v>8.6598313549999961</v>
      </c>
      <c r="C43">
        <f t="shared" si="2"/>
        <v>28.191083199999998</v>
      </c>
      <c r="D43">
        <f t="shared" si="3"/>
        <v>8.8345178550000014</v>
      </c>
      <c r="E43">
        <f t="shared" si="4"/>
        <v>28.385016800000002</v>
      </c>
      <c r="F43">
        <f t="shared" si="5"/>
        <v>-17.338395999999992</v>
      </c>
      <c r="G43">
        <f t="shared" si="6"/>
        <v>-17.636604000000002</v>
      </c>
    </row>
    <row r="44" spans="1:7" x14ac:dyDescent="0.25">
      <c r="A44">
        <f t="shared" si="0"/>
        <v>43</v>
      </c>
      <c r="B44">
        <f t="shared" si="1"/>
        <v>5.6556472999999983</v>
      </c>
      <c r="C44">
        <f t="shared" si="2"/>
        <v>25.367936700000001</v>
      </c>
      <c r="D44">
        <f t="shared" si="3"/>
        <v>5.8820212000000014</v>
      </c>
      <c r="E44">
        <f t="shared" si="4"/>
        <v>25.616763300000002</v>
      </c>
      <c r="F44">
        <f t="shared" si="5"/>
        <v>-11.303771999999997</v>
      </c>
      <c r="G44">
        <f t="shared" si="6"/>
        <v>-11.691228000000001</v>
      </c>
    </row>
    <row r="45" spans="1:7" x14ac:dyDescent="0.25">
      <c r="A45">
        <f t="shared" si="0"/>
        <v>44</v>
      </c>
      <c r="B45">
        <f t="shared" si="1"/>
        <v>2.7209399499999982</v>
      </c>
      <c r="C45">
        <f t="shared" si="2"/>
        <v>22.680025199999996</v>
      </c>
      <c r="D45">
        <f t="shared" si="3"/>
        <v>3.0560497500000023</v>
      </c>
      <c r="E45">
        <f t="shared" si="4"/>
        <v>23.041164799999997</v>
      </c>
      <c r="F45">
        <f t="shared" si="5"/>
        <v>-5.3939869999999965</v>
      </c>
      <c r="G45">
        <f t="shared" si="6"/>
        <v>-5.9941930000000037</v>
      </c>
    </row>
    <row r="46" spans="1:7" x14ac:dyDescent="0.25">
      <c r="A46">
        <f t="shared" si="0"/>
        <v>45</v>
      </c>
      <c r="B46">
        <f t="shared" si="1"/>
        <v>0.31047770000004576</v>
      </c>
      <c r="C46">
        <f t="shared" si="2"/>
        <v>20.673925350000044</v>
      </c>
      <c r="D46">
        <f t="shared" si="3"/>
        <v>0.3466162999999568</v>
      </c>
      <c r="E46">
        <f t="shared" si="4"/>
        <v>20.736673649999954</v>
      </c>
      <c r="F46">
        <f t="shared" si="5"/>
        <v>-0.50499900000009146</v>
      </c>
      <c r="G46">
        <f t="shared" si="6"/>
        <v>-0.5049989999999136</v>
      </c>
    </row>
    <row r="47" spans="1:7" x14ac:dyDescent="0.25">
      <c r="A47">
        <f t="shared" si="0"/>
        <v>46</v>
      </c>
      <c r="B47">
        <f t="shared" si="1"/>
        <v>3.3926276000000022</v>
      </c>
      <c r="C47">
        <f t="shared" si="2"/>
        <v>24.464365700000002</v>
      </c>
      <c r="D47">
        <f t="shared" si="3"/>
        <v>2.5623563999999983</v>
      </c>
      <c r="E47">
        <f t="shared" si="4"/>
        <v>23.660124299999996</v>
      </c>
      <c r="F47">
        <f t="shared" si="5"/>
        <v>-6.5593680000000036</v>
      </c>
      <c r="G47">
        <f t="shared" si="6"/>
        <v>-4.8288119999999966</v>
      </c>
    </row>
    <row r="48" spans="1:7" x14ac:dyDescent="0.25">
      <c r="A48">
        <f t="shared" si="0"/>
        <v>47</v>
      </c>
      <c r="B48">
        <f t="shared" si="1"/>
        <v>6.690112550000002</v>
      </c>
      <c r="C48">
        <f t="shared" si="2"/>
        <v>29.015725700000001</v>
      </c>
      <c r="D48">
        <f t="shared" si="3"/>
        <v>5.2437084499999971</v>
      </c>
      <c r="E48">
        <f t="shared" si="4"/>
        <v>27.591774299999997</v>
      </c>
      <c r="F48">
        <f t="shared" si="5"/>
        <v>-12.976550000000003</v>
      </c>
      <c r="G48">
        <f t="shared" si="6"/>
        <v>-10.018449999999994</v>
      </c>
    </row>
    <row r="49" spans="1:7" x14ac:dyDescent="0.25">
      <c r="A49">
        <f t="shared" si="0"/>
        <v>48</v>
      </c>
      <c r="B49">
        <f t="shared" si="1"/>
        <v>10.369890250000003</v>
      </c>
      <c r="C49">
        <f t="shared" si="2"/>
        <v>34.904815200000002</v>
      </c>
      <c r="D49">
        <f t="shared" si="3"/>
        <v>7.867812749999997</v>
      </c>
      <c r="E49">
        <f t="shared" si="4"/>
        <v>32.421984799999997</v>
      </c>
      <c r="F49">
        <f t="shared" si="5"/>
        <v>-20.015160000000002</v>
      </c>
      <c r="G49">
        <f t="shared" si="6"/>
        <v>-14.959839999999994</v>
      </c>
    </row>
    <row r="50" spans="1:7" x14ac:dyDescent="0.25">
      <c r="A50">
        <f t="shared" si="0"/>
        <v>49</v>
      </c>
      <c r="B50">
        <f t="shared" si="1"/>
        <v>14.666960000000003</v>
      </c>
      <c r="C50">
        <f t="shared" si="2"/>
        <v>43.236632400000005</v>
      </c>
      <c r="D50">
        <f t="shared" si="3"/>
        <v>10.292879999999997</v>
      </c>
      <c r="E50">
        <f t="shared" si="4"/>
        <v>38.851667599999999</v>
      </c>
      <c r="F50">
        <f t="shared" si="5"/>
        <v>-28.085530000000002</v>
      </c>
      <c r="G50">
        <f t="shared" si="6"/>
        <v>-19.274869999999993</v>
      </c>
    </row>
    <row r="51" spans="1:7" x14ac:dyDescent="0.25">
      <c r="A51">
        <f t="shared" si="0"/>
        <v>50</v>
      </c>
      <c r="B51">
        <f t="shared" si="1"/>
        <v>20.348870550000004</v>
      </c>
      <c r="C51">
        <f t="shared" si="2"/>
        <v>56.378338569999997</v>
      </c>
      <c r="D51">
        <f t="shared" si="3"/>
        <v>12.305479449999996</v>
      </c>
      <c r="E51">
        <f t="shared" si="4"/>
        <v>48.371761429999992</v>
      </c>
      <c r="F51">
        <f t="shared" si="5"/>
        <v>-37.951490000000007</v>
      </c>
      <c r="G51">
        <f t="shared" si="6"/>
        <v>-21.929109999999991</v>
      </c>
    </row>
    <row r="52" spans="1:7" x14ac:dyDescent="0.25">
      <c r="A52">
        <f t="shared" si="0"/>
        <v>51</v>
      </c>
      <c r="B52">
        <f t="shared" si="1"/>
        <v>28.700362000000005</v>
      </c>
      <c r="C52">
        <f t="shared" si="2"/>
        <v>83.834247000000005</v>
      </c>
      <c r="D52">
        <f t="shared" si="3"/>
        <v>11.852467999999993</v>
      </c>
      <c r="E52">
        <f t="shared" si="4"/>
        <v>66.566752999999991</v>
      </c>
      <c r="F52">
        <f t="shared" si="5"/>
        <v>-53.197000000000003</v>
      </c>
      <c r="G52">
        <f t="shared" si="6"/>
        <v>-18.990999999999985</v>
      </c>
    </row>
    <row r="53" spans="1:7" x14ac:dyDescent="0.25">
      <c r="A53">
        <f t="shared" si="0"/>
        <v>52</v>
      </c>
      <c r="B53">
        <f t="shared" si="1"/>
        <v>46.358230000000006</v>
      </c>
      <c r="C53">
        <f t="shared" si="2"/>
        <v>136.93508700000001</v>
      </c>
      <c r="D53">
        <f t="shared" si="3"/>
        <v>16.343469999999989</v>
      </c>
      <c r="E53">
        <f t="shared" si="4"/>
        <v>107.71191300000001</v>
      </c>
      <c r="F53">
        <f t="shared" si="5"/>
        <v>-69.999300000000005</v>
      </c>
      <c r="G53">
        <f t="shared" si="6"/>
        <v>-12.220699999999981</v>
      </c>
    </row>
    <row r="54" spans="1:7" x14ac:dyDescent="0.25">
      <c r="A54">
        <f t="shared" si="0"/>
        <v>53</v>
      </c>
      <c r="B54">
        <f t="shared" si="1"/>
        <v>16.006959999999999</v>
      </c>
      <c r="C54">
        <f t="shared" si="2"/>
        <v>33.067360000000001</v>
      </c>
      <c r="D54">
        <f t="shared" si="3"/>
        <v>24.031720000000004</v>
      </c>
      <c r="E54">
        <f t="shared" si="4"/>
        <v>39.463139999999996</v>
      </c>
      <c r="F54">
        <f t="shared" si="5"/>
        <v>-40.348339999999993</v>
      </c>
      <c r="G54">
        <f t="shared" si="6"/>
        <v>-36.307459999999999</v>
      </c>
    </row>
    <row r="55" spans="1:7" x14ac:dyDescent="0.25">
      <c r="A55">
        <f t="shared" si="0"/>
        <v>54</v>
      </c>
      <c r="B55">
        <f t="shared" si="1"/>
        <v>10.479924999999998</v>
      </c>
      <c r="C55">
        <f t="shared" si="2"/>
        <v>23.206114999999997</v>
      </c>
      <c r="D55">
        <f t="shared" si="3"/>
        <v>24.876395000000002</v>
      </c>
      <c r="E55">
        <f t="shared" si="4"/>
        <v>35.891085000000004</v>
      </c>
      <c r="F55">
        <f t="shared" si="5"/>
        <v>-32.77362999999999</v>
      </c>
      <c r="G55">
        <f t="shared" si="6"/>
        <v>-30.343170000000004</v>
      </c>
    </row>
    <row r="56" spans="1:7" x14ac:dyDescent="0.25">
      <c r="A56">
        <f t="shared" si="0"/>
        <v>55</v>
      </c>
      <c r="B56">
        <f t="shared" si="1"/>
        <v>3.5388784999999991</v>
      </c>
      <c r="C56">
        <f t="shared" si="2"/>
        <v>13.187393500000001</v>
      </c>
      <c r="D56">
        <f t="shared" si="3"/>
        <v>22.276991500000001</v>
      </c>
      <c r="E56">
        <f t="shared" si="4"/>
        <v>30.4975065</v>
      </c>
      <c r="F56">
        <f t="shared" si="5"/>
        <v>-22.343686999999996</v>
      </c>
      <c r="G56">
        <f t="shared" si="6"/>
        <v>-21.977713000000005</v>
      </c>
    </row>
    <row r="57" spans="1:7" x14ac:dyDescent="0.25">
      <c r="A57">
        <f t="shared" si="0"/>
        <v>56</v>
      </c>
      <c r="B57">
        <f t="shared" si="1"/>
        <v>0</v>
      </c>
      <c r="C57">
        <f t="shared" si="2"/>
        <v>1.3527655507249865</v>
      </c>
      <c r="D57">
        <f t="shared" si="3"/>
        <v>17.837706499999999</v>
      </c>
      <c r="E57">
        <f t="shared" si="4"/>
        <v>23.527756499999999</v>
      </c>
      <c r="F57">
        <f t="shared" si="5"/>
        <v>-12.229615550724986</v>
      </c>
      <c r="G57">
        <f t="shared" si="6"/>
        <v>-11.932813000000001</v>
      </c>
    </row>
    <row r="58" spans="1:7" x14ac:dyDescent="0.25">
      <c r="A58">
        <f t="shared" si="0"/>
        <v>57</v>
      </c>
      <c r="B58">
        <f t="shared" si="1"/>
        <v>0</v>
      </c>
      <c r="C58">
        <f t="shared" si="2"/>
        <v>0</v>
      </c>
      <c r="D58">
        <f t="shared" si="3"/>
        <v>12.195152999999941</v>
      </c>
      <c r="E58">
        <f t="shared" si="4"/>
        <v>15.442922999999942</v>
      </c>
      <c r="F58">
        <f t="shared" si="5"/>
        <v>-9.7133482269027507</v>
      </c>
      <c r="G58">
        <f t="shared" si="6"/>
        <v>-0.96771599999988467</v>
      </c>
    </row>
    <row r="59" spans="1:7" x14ac:dyDescent="0.25">
      <c r="A59">
        <f t="shared" si="0"/>
        <v>58</v>
      </c>
      <c r="B59">
        <f t="shared" si="1"/>
        <v>0</v>
      </c>
      <c r="C59">
        <f t="shared" si="2"/>
        <v>0</v>
      </c>
      <c r="D59">
        <f t="shared" si="3"/>
        <v>16.060684999999999</v>
      </c>
      <c r="E59">
        <f t="shared" si="4"/>
        <v>16.831344999999999</v>
      </c>
      <c r="F59">
        <f t="shared" si="5"/>
        <v>-15.193464974524627</v>
      </c>
      <c r="G59">
        <f t="shared" si="6"/>
        <v>-10.255219999999996</v>
      </c>
    </row>
    <row r="60" spans="1:7" x14ac:dyDescent="0.25">
      <c r="A60">
        <f t="shared" si="0"/>
        <v>59</v>
      </c>
      <c r="B60">
        <f t="shared" si="1"/>
        <v>2.2481355000000036</v>
      </c>
      <c r="C60">
        <f t="shared" si="2"/>
        <v>1.8802050000000019</v>
      </c>
      <c r="D60">
        <f t="shared" si="3"/>
        <v>20.093715499999998</v>
      </c>
      <c r="E60">
        <f t="shared" si="4"/>
        <v>18.297784999999998</v>
      </c>
      <c r="F60">
        <f t="shared" si="5"/>
        <v>-23.236220000000003</v>
      </c>
      <c r="G60">
        <f t="shared" si="6"/>
        <v>-21.085179999999998</v>
      </c>
    </row>
    <row r="61" spans="1:7" x14ac:dyDescent="0.25">
      <c r="A61">
        <f t="shared" si="0"/>
        <v>60</v>
      </c>
      <c r="B61">
        <f t="shared" si="1"/>
        <v>8.1176645000000018</v>
      </c>
      <c r="C61">
        <f t="shared" si="2"/>
        <v>5.2659535000000002</v>
      </c>
      <c r="D61">
        <f t="shared" si="3"/>
        <v>23.005267499999995</v>
      </c>
      <c r="E61">
        <f t="shared" si="4"/>
        <v>18.4420565</v>
      </c>
      <c r="F61">
        <f t="shared" si="5"/>
        <v>-32.282496999999999</v>
      </c>
      <c r="G61">
        <f t="shared" si="6"/>
        <v>-30.834302999999995</v>
      </c>
    </row>
    <row r="62" spans="1:7" x14ac:dyDescent="0.25">
      <c r="A62">
        <f t="shared" si="0"/>
        <v>61</v>
      </c>
      <c r="B62">
        <f t="shared" si="1"/>
        <v>14.175035650000002</v>
      </c>
      <c r="C62">
        <f t="shared" si="2"/>
        <v>8.1401839999999979</v>
      </c>
      <c r="D62">
        <f t="shared" si="3"/>
        <v>24.060047649999998</v>
      </c>
      <c r="E62">
        <f t="shared" si="4"/>
        <v>16.396215999999999</v>
      </c>
      <c r="F62">
        <f t="shared" si="5"/>
        <v>-38.488087999999998</v>
      </c>
      <c r="G62">
        <f t="shared" si="6"/>
        <v>-38.167711999999995</v>
      </c>
    </row>
    <row r="63" spans="1:7" x14ac:dyDescent="0.25">
      <c r="A63">
        <f t="shared" si="0"/>
        <v>62</v>
      </c>
      <c r="B63">
        <f t="shared" si="1"/>
        <v>8.8820989999999966</v>
      </c>
      <c r="C63">
        <f t="shared" si="2"/>
        <v>28.319293999999999</v>
      </c>
      <c r="D63">
        <f t="shared" si="3"/>
        <v>25.564511000000003</v>
      </c>
      <c r="E63">
        <f t="shared" si="4"/>
        <v>40.325006000000002</v>
      </c>
      <c r="F63">
        <f t="shared" si="5"/>
        <v>-34.470887999999988</v>
      </c>
      <c r="G63">
        <f t="shared" si="6"/>
        <v>-33.434311999999998</v>
      </c>
    </row>
    <row r="64" spans="1:7" x14ac:dyDescent="0.25">
      <c r="A64">
        <f t="shared" si="0"/>
        <v>63</v>
      </c>
      <c r="B64">
        <f t="shared" si="1"/>
        <v>1.0835259999999973</v>
      </c>
      <c r="C64">
        <f t="shared" si="2"/>
        <v>17.850961000000002</v>
      </c>
      <c r="D64">
        <f t="shared" si="3"/>
        <v>28.191104000000003</v>
      </c>
      <c r="E64">
        <f t="shared" si="4"/>
        <v>38.704339000000004</v>
      </c>
      <c r="F64">
        <f t="shared" si="5"/>
        <v>-28.995221999999995</v>
      </c>
      <c r="G64">
        <f t="shared" si="6"/>
        <v>-27.407778000000004</v>
      </c>
    </row>
    <row r="65" spans="1:7" x14ac:dyDescent="0.25">
      <c r="A65">
        <f t="shared" si="0"/>
        <v>64</v>
      </c>
      <c r="B65">
        <f t="shared" si="1"/>
        <v>0</v>
      </c>
      <c r="C65">
        <f t="shared" si="2"/>
        <v>3.4372913795806244</v>
      </c>
      <c r="D65">
        <f t="shared" si="3"/>
        <v>27.941543500000002</v>
      </c>
      <c r="E65">
        <f t="shared" si="4"/>
        <v>34.882928499999998</v>
      </c>
      <c r="F65">
        <f t="shared" si="5"/>
        <v>-22.815976379580626</v>
      </c>
      <c r="G65">
        <f t="shared" si="6"/>
        <v>-19.550457000000005</v>
      </c>
    </row>
    <row r="66" spans="1:7" x14ac:dyDescent="0.25">
      <c r="A66">
        <f t="shared" ref="A66:A129" si="7">Node</f>
        <v>65</v>
      </c>
      <c r="B66">
        <f t="shared" ref="B66:B129" si="8">Nx_T</f>
        <v>0</v>
      </c>
      <c r="C66">
        <f t="shared" ref="C66:C129" si="9">Nø_T</f>
        <v>0</v>
      </c>
      <c r="D66">
        <f t="shared" ref="D66:D129" si="10">Nx_B</f>
        <v>25.142385150000003</v>
      </c>
      <c r="E66">
        <f t="shared" ref="E66:E129" si="11">Nø_B</f>
        <v>29.040415150000001</v>
      </c>
      <c r="F66">
        <f t="shared" ref="F66:F129" si="12">Fc_T</f>
        <v>-20.447076026289924</v>
      </c>
      <c r="G66">
        <f t="shared" ref="G66:G129" si="13">Fc_B</f>
        <v>-10.292430300000003</v>
      </c>
    </row>
    <row r="67" spans="1:7" x14ac:dyDescent="0.25">
      <c r="A67">
        <f t="shared" si="7"/>
        <v>66</v>
      </c>
      <c r="B67">
        <f t="shared" si="8"/>
        <v>0</v>
      </c>
      <c r="C67">
        <f t="shared" si="9"/>
        <v>0</v>
      </c>
      <c r="D67">
        <f t="shared" si="10"/>
        <v>20.543961000000003</v>
      </c>
      <c r="E67">
        <f t="shared" si="11"/>
        <v>21.584891000000006</v>
      </c>
      <c r="F67">
        <f t="shared" si="12"/>
        <v>-19.054693192826051</v>
      </c>
      <c r="G67">
        <f t="shared" si="13"/>
        <v>-0.23681200000001668</v>
      </c>
    </row>
    <row r="68" spans="1:7" x14ac:dyDescent="0.25">
      <c r="A68">
        <f t="shared" si="7"/>
        <v>67</v>
      </c>
      <c r="B68">
        <f t="shared" si="8"/>
        <v>0</v>
      </c>
      <c r="C68">
        <f t="shared" si="9"/>
        <v>0</v>
      </c>
      <c r="D68">
        <f t="shared" si="10"/>
        <v>24.593690499999997</v>
      </c>
      <c r="E68">
        <f t="shared" si="11"/>
        <v>22.8166835</v>
      </c>
      <c r="F68">
        <f t="shared" si="12"/>
        <v>-22.166278046693307</v>
      </c>
      <c r="G68">
        <f t="shared" si="13"/>
        <v>-9.9544269999999955</v>
      </c>
    </row>
    <row r="69" spans="1:7" x14ac:dyDescent="0.25">
      <c r="A69">
        <f t="shared" si="7"/>
        <v>68</v>
      </c>
      <c r="B69">
        <f t="shared" si="8"/>
        <v>0</v>
      </c>
      <c r="C69">
        <f t="shared" si="9"/>
        <v>0</v>
      </c>
      <c r="D69">
        <f t="shared" si="10"/>
        <v>27.366686999999999</v>
      </c>
      <c r="E69">
        <f t="shared" si="11"/>
        <v>22.764923500000002</v>
      </c>
      <c r="F69">
        <f t="shared" si="12"/>
        <v>-26.318420750423492</v>
      </c>
      <c r="G69">
        <f t="shared" si="13"/>
        <v>-19.586286999999999</v>
      </c>
    </row>
    <row r="70" spans="1:7" x14ac:dyDescent="0.25">
      <c r="A70">
        <f t="shared" si="7"/>
        <v>69</v>
      </c>
      <c r="B70">
        <f t="shared" si="8"/>
        <v>0</v>
      </c>
      <c r="C70">
        <f t="shared" si="9"/>
        <v>0</v>
      </c>
      <c r="D70">
        <f t="shared" si="10"/>
        <v>28.037661499999999</v>
      </c>
      <c r="E70">
        <f t="shared" si="11"/>
        <v>20.657603999999999</v>
      </c>
      <c r="F70">
        <f t="shared" si="12"/>
        <v>-28.639153018620501</v>
      </c>
      <c r="G70">
        <f t="shared" si="13"/>
        <v>-27.828897999999995</v>
      </c>
    </row>
    <row r="71" spans="1:7" x14ac:dyDescent="0.25">
      <c r="A71">
        <f t="shared" si="7"/>
        <v>70</v>
      </c>
      <c r="B71">
        <f t="shared" si="8"/>
        <v>8.607994500000002</v>
      </c>
      <c r="C71">
        <f t="shared" si="9"/>
        <v>3.7604030000000019</v>
      </c>
      <c r="D71">
        <f t="shared" si="10"/>
        <v>25.491388499999992</v>
      </c>
      <c r="E71">
        <f t="shared" si="11"/>
        <v>15.967096999999997</v>
      </c>
      <c r="F71">
        <f t="shared" si="12"/>
        <v>-34.269905999999999</v>
      </c>
      <c r="G71">
        <f t="shared" si="13"/>
        <v>-33.635293999999988</v>
      </c>
    </row>
    <row r="72" spans="1:7" x14ac:dyDescent="0.25">
      <c r="A72">
        <f t="shared" si="7"/>
        <v>71</v>
      </c>
      <c r="B72">
        <f t="shared" si="8"/>
        <v>2.9198697499999984</v>
      </c>
      <c r="C72">
        <f t="shared" si="9"/>
        <v>23.730085250000002</v>
      </c>
      <c r="D72">
        <f t="shared" si="10"/>
        <v>25.518699250000004</v>
      </c>
      <c r="E72">
        <f t="shared" si="11"/>
        <v>38.468014750000002</v>
      </c>
      <c r="F72">
        <f t="shared" si="12"/>
        <v>-28.324770499999996</v>
      </c>
      <c r="G72">
        <f t="shared" si="13"/>
        <v>-28.349629500000002</v>
      </c>
    </row>
    <row r="73" spans="1:7" x14ac:dyDescent="0.25">
      <c r="A73">
        <f t="shared" si="7"/>
        <v>72</v>
      </c>
      <c r="B73">
        <f t="shared" si="8"/>
        <v>0</v>
      </c>
      <c r="C73">
        <f t="shared" si="9"/>
        <v>8.9045580686150139</v>
      </c>
      <c r="D73">
        <f t="shared" si="10"/>
        <v>30.825172500000001</v>
      </c>
      <c r="E73">
        <f t="shared" si="11"/>
        <v>39.121630000000003</v>
      </c>
      <c r="F73">
        <f t="shared" si="12"/>
        <v>-26.355015568615009</v>
      </c>
      <c r="G73">
        <f t="shared" si="13"/>
        <v>-23.591460000000001</v>
      </c>
    </row>
    <row r="74" spans="1:7" x14ac:dyDescent="0.25">
      <c r="A74">
        <f t="shared" si="7"/>
        <v>73</v>
      </c>
      <c r="B74">
        <f t="shared" si="8"/>
        <v>0</v>
      </c>
      <c r="C74">
        <f t="shared" si="9"/>
        <v>0</v>
      </c>
      <c r="D74">
        <f t="shared" si="10"/>
        <v>32.387943999999997</v>
      </c>
      <c r="E74">
        <f t="shared" si="11"/>
        <v>36.725009999999997</v>
      </c>
      <c r="F74">
        <f t="shared" si="12"/>
        <v>-26.901772589341185</v>
      </c>
      <c r="G74">
        <f t="shared" si="13"/>
        <v>-16.746320000000001</v>
      </c>
    </row>
    <row r="75" spans="1:7" x14ac:dyDescent="0.25">
      <c r="A75">
        <f t="shared" si="7"/>
        <v>74</v>
      </c>
      <c r="B75">
        <f t="shared" si="8"/>
        <v>0</v>
      </c>
      <c r="C75">
        <f t="shared" si="9"/>
        <v>0</v>
      </c>
      <c r="D75">
        <f t="shared" si="10"/>
        <v>31.147142000000002</v>
      </c>
      <c r="E75">
        <f t="shared" si="11"/>
        <v>32.017221500000005</v>
      </c>
      <c r="F75">
        <f t="shared" si="12"/>
        <v>-27.209532771740605</v>
      </c>
      <c r="G75">
        <f t="shared" si="13"/>
        <v>-8.6658430000000024</v>
      </c>
    </row>
    <row r="76" spans="1:7" x14ac:dyDescent="0.25">
      <c r="A76">
        <f t="shared" si="7"/>
        <v>75</v>
      </c>
      <c r="B76">
        <f t="shared" si="8"/>
        <v>0</v>
      </c>
      <c r="C76">
        <f t="shared" si="9"/>
        <v>0</v>
      </c>
      <c r="D76">
        <f t="shared" si="10"/>
        <v>27.705899399999723</v>
      </c>
      <c r="E76">
        <f t="shared" si="11"/>
        <v>25.436867899999729</v>
      </c>
      <c r="F76">
        <f t="shared" si="12"/>
        <v>-26.794349371077601</v>
      </c>
      <c r="G76">
        <f t="shared" si="13"/>
        <v>-6.1135799999452942E-2</v>
      </c>
    </row>
    <row r="77" spans="1:7" x14ac:dyDescent="0.25">
      <c r="A77">
        <f t="shared" si="7"/>
        <v>76</v>
      </c>
      <c r="B77">
        <f t="shared" si="8"/>
        <v>0</v>
      </c>
      <c r="C77">
        <f t="shared" si="9"/>
        <v>0</v>
      </c>
      <c r="D77">
        <f t="shared" si="10"/>
        <v>31.144954299999998</v>
      </c>
      <c r="E77">
        <f t="shared" si="11"/>
        <v>25.946559300000001</v>
      </c>
      <c r="F77">
        <f t="shared" si="12"/>
        <v>-27.897025970567483</v>
      </c>
      <c r="G77">
        <f t="shared" si="13"/>
        <v>-8.8100185999999958</v>
      </c>
    </row>
    <row r="78" spans="1:7" x14ac:dyDescent="0.25">
      <c r="A78">
        <f t="shared" si="7"/>
        <v>77</v>
      </c>
      <c r="B78">
        <f t="shared" si="8"/>
        <v>0</v>
      </c>
      <c r="C78">
        <f t="shared" si="9"/>
        <v>0</v>
      </c>
      <c r="D78">
        <f t="shared" si="10"/>
        <v>32.411694999999995</v>
      </c>
      <c r="E78">
        <f t="shared" si="11"/>
        <v>24.530454999999996</v>
      </c>
      <c r="F78">
        <f t="shared" si="12"/>
        <v>-29.739667962480432</v>
      </c>
      <c r="G78">
        <f t="shared" si="13"/>
        <v>-16.900859999999991</v>
      </c>
    </row>
    <row r="79" spans="1:7" x14ac:dyDescent="0.25">
      <c r="A79">
        <f t="shared" si="7"/>
        <v>78</v>
      </c>
      <c r="B79">
        <f t="shared" si="8"/>
        <v>0</v>
      </c>
      <c r="C79">
        <f t="shared" si="9"/>
        <v>0</v>
      </c>
      <c r="D79">
        <f t="shared" si="10"/>
        <v>30.8077355</v>
      </c>
      <c r="E79">
        <f t="shared" si="11"/>
        <v>20.750312999999998</v>
      </c>
      <c r="F79">
        <f t="shared" si="12"/>
        <v>-29.926054214704429</v>
      </c>
      <c r="G79">
        <f t="shared" si="13"/>
        <v>-23.575145999999997</v>
      </c>
    </row>
    <row r="80" spans="1:7" x14ac:dyDescent="0.25">
      <c r="A80">
        <f t="shared" si="7"/>
        <v>79</v>
      </c>
      <c r="B80">
        <f t="shared" si="8"/>
        <v>2.8995895947313404</v>
      </c>
      <c r="C80">
        <f t="shared" si="9"/>
        <v>0</v>
      </c>
      <c r="D80">
        <f t="shared" si="10"/>
        <v>25.443391499999997</v>
      </c>
      <c r="E80">
        <f t="shared" si="11"/>
        <v>14.359776999999999</v>
      </c>
      <c r="F80">
        <f t="shared" si="12"/>
        <v>-28.542275094731338</v>
      </c>
      <c r="G80">
        <f t="shared" si="13"/>
        <v>-28.133953999999996</v>
      </c>
    </row>
    <row r="81" spans="1:7" x14ac:dyDescent="0.25">
      <c r="A81">
        <f t="shared" si="7"/>
        <v>80</v>
      </c>
      <c r="B81">
        <f t="shared" si="8"/>
        <v>0</v>
      </c>
      <c r="C81">
        <f t="shared" si="9"/>
        <v>18.213112260513448</v>
      </c>
      <c r="D81">
        <f t="shared" si="10"/>
        <v>24.617910450000004</v>
      </c>
      <c r="E81">
        <f t="shared" si="11"/>
        <v>36.149810500000001</v>
      </c>
      <c r="F81">
        <f t="shared" si="12"/>
        <v>-22.636412310513442</v>
      </c>
      <c r="G81">
        <f t="shared" si="13"/>
        <v>-22.608721000000006</v>
      </c>
    </row>
    <row r="82" spans="1:7" x14ac:dyDescent="0.25">
      <c r="A82">
        <f t="shared" si="7"/>
        <v>81</v>
      </c>
      <c r="B82">
        <f t="shared" si="8"/>
        <v>0</v>
      </c>
      <c r="C82">
        <f t="shared" si="9"/>
        <v>3.8048328162464942</v>
      </c>
      <c r="D82">
        <f t="shared" si="10"/>
        <v>32.159310500000004</v>
      </c>
      <c r="E82">
        <f t="shared" si="11"/>
        <v>37.980069</v>
      </c>
      <c r="F82">
        <f t="shared" si="12"/>
        <v>-26.424191316246485</v>
      </c>
      <c r="G82">
        <f t="shared" si="13"/>
        <v>-19.059938000000002</v>
      </c>
    </row>
    <row r="83" spans="1:7" x14ac:dyDescent="0.25">
      <c r="A83">
        <f t="shared" si="7"/>
        <v>82</v>
      </c>
      <c r="B83">
        <f t="shared" si="8"/>
        <v>0</v>
      </c>
      <c r="C83">
        <f t="shared" si="9"/>
        <v>0</v>
      </c>
      <c r="D83">
        <f t="shared" si="10"/>
        <v>35.613388479999998</v>
      </c>
      <c r="E83">
        <f t="shared" si="11"/>
        <v>36.911860980000007</v>
      </c>
      <c r="F83">
        <f t="shared" si="12"/>
        <v>-30.486309589304966</v>
      </c>
      <c r="G83">
        <f t="shared" si="13"/>
        <v>-13.631521960000002</v>
      </c>
    </row>
    <row r="84" spans="1:7" x14ac:dyDescent="0.25">
      <c r="A84">
        <f t="shared" si="7"/>
        <v>83</v>
      </c>
      <c r="B84">
        <f t="shared" si="8"/>
        <v>0</v>
      </c>
      <c r="C84">
        <f t="shared" si="9"/>
        <v>0</v>
      </c>
      <c r="D84">
        <f t="shared" si="10"/>
        <v>35.829053900000005</v>
      </c>
      <c r="E84">
        <f t="shared" si="11"/>
        <v>33.3014869</v>
      </c>
      <c r="F84">
        <f t="shared" si="12"/>
        <v>-32.466633162128119</v>
      </c>
      <c r="G84">
        <f t="shared" si="13"/>
        <v>-7.0278738000000027</v>
      </c>
    </row>
    <row r="85" spans="1:7" x14ac:dyDescent="0.25">
      <c r="A85">
        <f t="shared" si="7"/>
        <v>84</v>
      </c>
      <c r="B85">
        <f t="shared" si="8"/>
        <v>0</v>
      </c>
      <c r="C85">
        <f t="shared" si="9"/>
        <v>0</v>
      </c>
      <c r="D85">
        <f t="shared" si="10"/>
        <v>33.533273999999722</v>
      </c>
      <c r="E85">
        <f t="shared" si="11"/>
        <v>27.689986999999725</v>
      </c>
      <c r="F85">
        <f t="shared" si="12"/>
        <v>-32.845006829349387</v>
      </c>
      <c r="G85">
        <f t="shared" si="13"/>
        <v>-0.12267399999945053</v>
      </c>
    </row>
    <row r="86" spans="1:7" x14ac:dyDescent="0.25">
      <c r="A86">
        <f t="shared" si="7"/>
        <v>85</v>
      </c>
      <c r="B86">
        <f t="shared" si="8"/>
        <v>0</v>
      </c>
      <c r="C86">
        <f t="shared" si="9"/>
        <v>0</v>
      </c>
      <c r="D86">
        <f t="shared" si="10"/>
        <v>35.969205499999994</v>
      </c>
      <c r="E86">
        <f t="shared" si="11"/>
        <v>27.262595999999998</v>
      </c>
      <c r="F86">
        <f t="shared" si="12"/>
        <v>-32.681861321688736</v>
      </c>
      <c r="G86">
        <f t="shared" si="13"/>
        <v>-7.2354619999999956</v>
      </c>
    </row>
    <row r="87" spans="1:7" x14ac:dyDescent="0.25">
      <c r="A87">
        <f t="shared" si="7"/>
        <v>86</v>
      </c>
      <c r="B87">
        <f t="shared" si="8"/>
        <v>0</v>
      </c>
      <c r="C87">
        <f t="shared" si="9"/>
        <v>0</v>
      </c>
      <c r="D87">
        <f t="shared" si="10"/>
        <v>35.717190199999997</v>
      </c>
      <c r="E87">
        <f t="shared" si="11"/>
        <v>24.704319699999999</v>
      </c>
      <c r="F87">
        <f t="shared" si="12"/>
        <v>-32.134936912332698</v>
      </c>
      <c r="G87">
        <f t="shared" si="13"/>
        <v>-13.706429399999996</v>
      </c>
    </row>
    <row r="88" spans="1:7" x14ac:dyDescent="0.25">
      <c r="A88">
        <f t="shared" si="7"/>
        <v>87</v>
      </c>
      <c r="B88">
        <f t="shared" si="8"/>
        <v>0</v>
      </c>
      <c r="C88">
        <f t="shared" si="9"/>
        <v>0</v>
      </c>
      <c r="D88">
        <f t="shared" si="10"/>
        <v>32.176275459999999</v>
      </c>
      <c r="E88">
        <f t="shared" si="11"/>
        <v>19.726511459999998</v>
      </c>
      <c r="F88">
        <f t="shared" si="12"/>
        <v>-30.057444566583598</v>
      </c>
      <c r="G88">
        <f t="shared" si="13"/>
        <v>-18.940802919999996</v>
      </c>
    </row>
    <row r="89" spans="1:7" x14ac:dyDescent="0.25">
      <c r="A89">
        <f t="shared" si="7"/>
        <v>88</v>
      </c>
      <c r="B89">
        <f t="shared" si="8"/>
        <v>0</v>
      </c>
      <c r="C89">
        <f t="shared" si="9"/>
        <v>0</v>
      </c>
      <c r="D89">
        <f t="shared" si="10"/>
        <v>24.565613749999997</v>
      </c>
      <c r="E89">
        <f t="shared" si="11"/>
        <v>12.118319750000001</v>
      </c>
      <c r="F89">
        <f t="shared" si="12"/>
        <v>-25.438323396342817</v>
      </c>
      <c r="G89">
        <f t="shared" si="13"/>
        <v>-22.411139499999997</v>
      </c>
    </row>
    <row r="90" spans="1:7" x14ac:dyDescent="0.25">
      <c r="A90">
        <f t="shared" si="7"/>
        <v>89</v>
      </c>
      <c r="B90">
        <f t="shared" si="8"/>
        <v>0</v>
      </c>
      <c r="C90">
        <f t="shared" si="9"/>
        <v>13.115946984074334</v>
      </c>
      <c r="D90">
        <f t="shared" si="10"/>
        <v>23.189170300000004</v>
      </c>
      <c r="E90">
        <f t="shared" si="11"/>
        <v>33.635047000000007</v>
      </c>
      <c r="F90">
        <f t="shared" si="12"/>
        <v>-19.276123684074332</v>
      </c>
      <c r="G90">
        <f t="shared" si="13"/>
        <v>-16.834794000000006</v>
      </c>
    </row>
    <row r="91" spans="1:7" x14ac:dyDescent="0.25">
      <c r="A91">
        <f t="shared" si="7"/>
        <v>90</v>
      </c>
      <c r="B91">
        <f t="shared" si="8"/>
        <v>0</v>
      </c>
      <c r="C91">
        <f t="shared" si="9"/>
        <v>1.0326195066767272</v>
      </c>
      <c r="D91">
        <f t="shared" si="10"/>
        <v>32.538483999999997</v>
      </c>
      <c r="E91">
        <f t="shared" si="11"/>
        <v>36.240747999999996</v>
      </c>
      <c r="F91">
        <f t="shared" si="12"/>
        <v>-27.078283506676726</v>
      </c>
      <c r="G91">
        <f t="shared" si="13"/>
        <v>-14.356796000000003</v>
      </c>
    </row>
    <row r="92" spans="1:7" x14ac:dyDescent="0.25">
      <c r="A92">
        <f t="shared" si="7"/>
        <v>91</v>
      </c>
      <c r="B92">
        <f t="shared" si="8"/>
        <v>0</v>
      </c>
      <c r="C92">
        <f t="shared" si="9"/>
        <v>0</v>
      </c>
      <c r="D92">
        <f t="shared" si="10"/>
        <v>37.6587885</v>
      </c>
      <c r="E92">
        <f t="shared" si="11"/>
        <v>36.147326000000007</v>
      </c>
      <c r="F92">
        <f t="shared" si="12"/>
        <v>-33.14217378019142</v>
      </c>
      <c r="G92">
        <f t="shared" si="13"/>
        <v>-10.375452000000003</v>
      </c>
    </row>
    <row r="93" spans="1:7" x14ac:dyDescent="0.25">
      <c r="A93">
        <f t="shared" si="7"/>
        <v>92</v>
      </c>
      <c r="B93">
        <f t="shared" si="8"/>
        <v>0</v>
      </c>
      <c r="C93">
        <f t="shared" si="9"/>
        <v>0</v>
      </c>
      <c r="D93">
        <f t="shared" si="10"/>
        <v>39.259271950000006</v>
      </c>
      <c r="E93">
        <f t="shared" si="11"/>
        <v>33.540776950000001</v>
      </c>
      <c r="F93">
        <f t="shared" si="12"/>
        <v>-36.370083482402023</v>
      </c>
      <c r="G93">
        <f t="shared" si="13"/>
        <v>-5.3805539000000033</v>
      </c>
    </row>
    <row r="94" spans="1:7" x14ac:dyDescent="0.25">
      <c r="A94">
        <f t="shared" si="7"/>
        <v>93</v>
      </c>
      <c r="B94">
        <f t="shared" si="8"/>
        <v>0</v>
      </c>
      <c r="C94">
        <f t="shared" si="9"/>
        <v>0</v>
      </c>
      <c r="D94">
        <f t="shared" si="10"/>
        <v>37.971296999999922</v>
      </c>
      <c r="E94">
        <f t="shared" si="11"/>
        <v>28.816446999999915</v>
      </c>
      <c r="F94">
        <f t="shared" si="12"/>
        <v>-37.304871675191357</v>
      </c>
      <c r="G94">
        <f t="shared" si="13"/>
        <v>-9.5293999999832513E-2</v>
      </c>
    </row>
    <row r="95" spans="1:7" x14ac:dyDescent="0.25">
      <c r="A95">
        <f t="shared" si="7"/>
        <v>94</v>
      </c>
      <c r="B95">
        <f t="shared" si="8"/>
        <v>0</v>
      </c>
      <c r="C95">
        <f t="shared" si="9"/>
        <v>0</v>
      </c>
      <c r="D95">
        <f t="shared" si="10"/>
        <v>39.376865500000001</v>
      </c>
      <c r="E95">
        <f t="shared" si="11"/>
        <v>27.5080475</v>
      </c>
      <c r="F95">
        <f t="shared" si="12"/>
        <v>-36.422451091182488</v>
      </c>
      <c r="G95">
        <f t="shared" si="13"/>
        <v>-5.5252449999999973</v>
      </c>
    </row>
    <row r="96" spans="1:7" x14ac:dyDescent="0.25">
      <c r="A96">
        <f t="shared" si="7"/>
        <v>95</v>
      </c>
      <c r="B96">
        <f t="shared" si="8"/>
        <v>0</v>
      </c>
      <c r="C96">
        <f t="shared" si="9"/>
        <v>0</v>
      </c>
      <c r="D96">
        <f t="shared" si="10"/>
        <v>37.744606000000005</v>
      </c>
      <c r="E96">
        <f t="shared" si="11"/>
        <v>24.006796499999997</v>
      </c>
      <c r="F96">
        <f t="shared" si="12"/>
        <v>-33.927524557513358</v>
      </c>
      <c r="G96">
        <f t="shared" si="13"/>
        <v>-10.402482999999997</v>
      </c>
    </row>
    <row r="97" spans="1:7" x14ac:dyDescent="0.25">
      <c r="A97">
        <f t="shared" si="7"/>
        <v>96</v>
      </c>
      <c r="B97">
        <f t="shared" si="8"/>
        <v>0</v>
      </c>
      <c r="C97">
        <f t="shared" si="9"/>
        <v>0</v>
      </c>
      <c r="D97">
        <f t="shared" si="10"/>
        <v>32.555619499999999</v>
      </c>
      <c r="E97">
        <f t="shared" si="11"/>
        <v>18.091794499999999</v>
      </c>
      <c r="F97">
        <f t="shared" si="12"/>
        <v>-29.623430574025537</v>
      </c>
      <c r="G97">
        <f t="shared" si="13"/>
        <v>-14.259618999999995</v>
      </c>
    </row>
    <row r="98" spans="1:7" x14ac:dyDescent="0.25">
      <c r="A98">
        <f t="shared" si="7"/>
        <v>97</v>
      </c>
      <c r="B98">
        <f t="shared" si="8"/>
        <v>0</v>
      </c>
      <c r="C98">
        <f t="shared" si="9"/>
        <v>0</v>
      </c>
      <c r="D98">
        <f t="shared" si="10"/>
        <v>23.164910499999998</v>
      </c>
      <c r="E98">
        <f t="shared" si="11"/>
        <v>9.6317844999999984</v>
      </c>
      <c r="F98">
        <f t="shared" si="12"/>
        <v>-23.285856612582748</v>
      </c>
      <c r="G98">
        <f t="shared" si="13"/>
        <v>-16.712468999999995</v>
      </c>
    </row>
    <row r="99" spans="1:7" x14ac:dyDescent="0.25">
      <c r="A99">
        <f t="shared" si="7"/>
        <v>98</v>
      </c>
      <c r="B99">
        <f t="shared" si="8"/>
        <v>0</v>
      </c>
      <c r="C99">
        <f t="shared" si="9"/>
        <v>10.308081544982175</v>
      </c>
      <c r="D99">
        <f t="shared" si="10"/>
        <v>21.419636500000003</v>
      </c>
      <c r="E99">
        <f t="shared" si="11"/>
        <v>31.134498999999998</v>
      </c>
      <c r="F99">
        <f t="shared" si="12"/>
        <v>-17.470444044982173</v>
      </c>
      <c r="G99">
        <f t="shared" si="13"/>
        <v>-11.260998000000003</v>
      </c>
    </row>
    <row r="100" spans="1:7" x14ac:dyDescent="0.25">
      <c r="A100">
        <f t="shared" si="7"/>
        <v>99</v>
      </c>
      <c r="B100">
        <f t="shared" si="8"/>
        <v>0</v>
      </c>
      <c r="C100">
        <f t="shared" si="9"/>
        <v>0</v>
      </c>
      <c r="D100">
        <f t="shared" si="10"/>
        <v>32.1757615</v>
      </c>
      <c r="E100">
        <f t="shared" si="11"/>
        <v>34.286676</v>
      </c>
      <c r="F100">
        <f t="shared" si="12"/>
        <v>-27.721898019652521</v>
      </c>
      <c r="G100">
        <f t="shared" si="13"/>
        <v>-9.777352000000004</v>
      </c>
    </row>
    <row r="101" spans="1:7" x14ac:dyDescent="0.25">
      <c r="A101">
        <f t="shared" si="7"/>
        <v>100</v>
      </c>
      <c r="B101">
        <f t="shared" si="8"/>
        <v>0</v>
      </c>
      <c r="C101">
        <f t="shared" si="9"/>
        <v>0</v>
      </c>
      <c r="D101">
        <f t="shared" si="10"/>
        <v>38.687536000000001</v>
      </c>
      <c r="E101">
        <f t="shared" si="11"/>
        <v>34.930087</v>
      </c>
      <c r="F101">
        <f t="shared" si="12"/>
        <v>-34.948458466019446</v>
      </c>
      <c r="G101">
        <f t="shared" si="13"/>
        <v>-7.1737740000000025</v>
      </c>
    </row>
    <row r="102" spans="1:7" x14ac:dyDescent="0.25">
      <c r="A102">
        <f t="shared" si="7"/>
        <v>101</v>
      </c>
      <c r="B102">
        <f t="shared" si="8"/>
        <v>0</v>
      </c>
      <c r="C102">
        <f t="shared" si="9"/>
        <v>0</v>
      </c>
      <c r="D102">
        <f t="shared" si="10"/>
        <v>41.510970999999998</v>
      </c>
      <c r="E102">
        <f t="shared" si="11"/>
        <v>33.162123999999999</v>
      </c>
      <c r="F102">
        <f t="shared" si="12"/>
        <v>-38.999416252141401</v>
      </c>
      <c r="G102">
        <f t="shared" si="13"/>
        <v>-3.7580480000000036</v>
      </c>
    </row>
    <row r="103" spans="1:7" x14ac:dyDescent="0.25">
      <c r="A103">
        <f t="shared" si="7"/>
        <v>102</v>
      </c>
      <c r="B103">
        <f t="shared" si="8"/>
        <v>0</v>
      </c>
      <c r="C103">
        <f t="shared" si="9"/>
        <v>0</v>
      </c>
      <c r="D103">
        <f t="shared" si="10"/>
        <v>41.156497999999964</v>
      </c>
      <c r="E103">
        <f t="shared" si="11"/>
        <v>29.266548999999959</v>
      </c>
      <c r="F103">
        <f t="shared" si="12"/>
        <v>-40.277528135219882</v>
      </c>
      <c r="G103">
        <f t="shared" si="13"/>
        <v>-5.9367999999922837E-2</v>
      </c>
    </row>
    <row r="104" spans="1:7" x14ac:dyDescent="0.25">
      <c r="A104">
        <f t="shared" si="7"/>
        <v>103</v>
      </c>
      <c r="B104">
        <f t="shared" si="8"/>
        <v>0</v>
      </c>
      <c r="C104">
        <f t="shared" si="9"/>
        <v>0</v>
      </c>
      <c r="D104">
        <f t="shared" si="10"/>
        <v>41.58023</v>
      </c>
      <c r="E104">
        <f t="shared" si="11"/>
        <v>27.143212999999996</v>
      </c>
      <c r="F104">
        <f t="shared" si="12"/>
        <v>-39.003135156699791</v>
      </c>
      <c r="G104">
        <f t="shared" si="13"/>
        <v>-3.8422859999999965</v>
      </c>
    </row>
    <row r="105" spans="1:7" x14ac:dyDescent="0.25">
      <c r="A105">
        <f t="shared" si="7"/>
        <v>104</v>
      </c>
      <c r="B105">
        <f t="shared" si="8"/>
        <v>0</v>
      </c>
      <c r="C105">
        <f t="shared" si="9"/>
        <v>0</v>
      </c>
      <c r="D105">
        <f t="shared" si="10"/>
        <v>38.731780499999999</v>
      </c>
      <c r="E105">
        <f t="shared" si="11"/>
        <v>22.844233999999997</v>
      </c>
      <c r="F105">
        <f t="shared" si="12"/>
        <v>-35.223546150269406</v>
      </c>
      <c r="G105">
        <f t="shared" si="13"/>
        <v>-7.1780779999999957</v>
      </c>
    </row>
    <row r="106" spans="1:7" x14ac:dyDescent="0.25">
      <c r="A106">
        <f t="shared" si="7"/>
        <v>105</v>
      </c>
      <c r="B106">
        <f t="shared" si="8"/>
        <v>0</v>
      </c>
      <c r="C106">
        <f t="shared" si="9"/>
        <v>0</v>
      </c>
      <c r="D106">
        <f t="shared" si="10"/>
        <v>32.182414999999992</v>
      </c>
      <c r="E106">
        <f t="shared" si="11"/>
        <v>16.201032999999995</v>
      </c>
      <c r="F106">
        <f t="shared" si="12"/>
        <v>-28.954663311970876</v>
      </c>
      <c r="G106">
        <f t="shared" si="13"/>
        <v>-9.7146359999999952</v>
      </c>
    </row>
    <row r="107" spans="1:7" x14ac:dyDescent="0.25">
      <c r="A107">
        <f t="shared" si="7"/>
        <v>106</v>
      </c>
      <c r="B107">
        <f t="shared" si="8"/>
        <v>0</v>
      </c>
      <c r="C107">
        <f t="shared" si="9"/>
        <v>0</v>
      </c>
      <c r="D107">
        <f t="shared" si="10"/>
        <v>21.4083595</v>
      </c>
      <c r="E107">
        <f t="shared" si="11"/>
        <v>7.1362129999999988</v>
      </c>
      <c r="F107">
        <f t="shared" si="12"/>
        <v>-20.878712058792559</v>
      </c>
      <c r="G107">
        <f t="shared" si="13"/>
        <v>-11.197325999999997</v>
      </c>
    </row>
    <row r="108" spans="1:7" x14ac:dyDescent="0.25">
      <c r="A108">
        <f t="shared" si="7"/>
        <v>107</v>
      </c>
      <c r="B108">
        <f t="shared" si="8"/>
        <v>0</v>
      </c>
      <c r="C108">
        <f t="shared" si="9"/>
        <v>9.0266704256729149</v>
      </c>
      <c r="D108">
        <f t="shared" si="10"/>
        <v>19.387987000000003</v>
      </c>
      <c r="E108">
        <f t="shared" si="11"/>
        <v>28.761393999999999</v>
      </c>
      <c r="F108">
        <f t="shared" si="12"/>
        <v>-16.574377425672914</v>
      </c>
      <c r="G108">
        <f t="shared" si="13"/>
        <v>-5.9496880000000028</v>
      </c>
    </row>
    <row r="109" spans="1:7" x14ac:dyDescent="0.25">
      <c r="A109">
        <f t="shared" si="7"/>
        <v>108</v>
      </c>
      <c r="B109">
        <f t="shared" si="8"/>
        <v>0</v>
      </c>
      <c r="C109">
        <f t="shared" si="9"/>
        <v>0</v>
      </c>
      <c r="D109">
        <f t="shared" si="10"/>
        <v>31.210448</v>
      </c>
      <c r="E109">
        <f t="shared" si="11"/>
        <v>32.3170055</v>
      </c>
      <c r="F109">
        <f t="shared" si="12"/>
        <v>-28.099764332650217</v>
      </c>
      <c r="G109">
        <f t="shared" si="13"/>
        <v>-5.4405110000000034</v>
      </c>
    </row>
    <row r="110" spans="1:7" x14ac:dyDescent="0.25">
      <c r="A110">
        <f t="shared" si="7"/>
        <v>109</v>
      </c>
      <c r="B110">
        <f t="shared" si="8"/>
        <v>0</v>
      </c>
      <c r="C110">
        <f t="shared" si="9"/>
        <v>0</v>
      </c>
      <c r="D110">
        <f t="shared" si="10"/>
        <v>38.835201500000004</v>
      </c>
      <c r="E110">
        <f t="shared" si="11"/>
        <v>33.507692999999996</v>
      </c>
      <c r="F110">
        <f t="shared" si="12"/>
        <v>-35.924776666174537</v>
      </c>
      <c r="G110">
        <f t="shared" si="13"/>
        <v>-4.1332860000000036</v>
      </c>
    </row>
    <row r="111" spans="1:7" x14ac:dyDescent="0.25">
      <c r="A111">
        <f t="shared" si="7"/>
        <v>110</v>
      </c>
      <c r="B111">
        <f t="shared" si="8"/>
        <v>0</v>
      </c>
      <c r="C111">
        <f t="shared" si="9"/>
        <v>0</v>
      </c>
      <c r="D111">
        <f t="shared" si="10"/>
        <v>42.689211499999999</v>
      </c>
      <c r="E111">
        <f t="shared" si="11"/>
        <v>32.4205465</v>
      </c>
      <c r="F111">
        <f t="shared" si="12"/>
        <v>-40.402389869755439</v>
      </c>
      <c r="G111">
        <f t="shared" si="13"/>
        <v>-2.198693000000004</v>
      </c>
    </row>
    <row r="112" spans="1:7" x14ac:dyDescent="0.25">
      <c r="A112">
        <f t="shared" si="7"/>
        <v>111</v>
      </c>
      <c r="B112">
        <f t="shared" si="8"/>
        <v>0</v>
      </c>
      <c r="C112">
        <f t="shared" si="9"/>
        <v>0</v>
      </c>
      <c r="D112">
        <f t="shared" si="10"/>
        <v>43.197018249999715</v>
      </c>
      <c r="E112">
        <f t="shared" si="11"/>
        <v>29.298233249999715</v>
      </c>
      <c r="F112">
        <f t="shared" si="12"/>
        <v>-41.8582563017208</v>
      </c>
      <c r="G112">
        <f t="shared" si="13"/>
        <v>-5.2486499999433008E-2</v>
      </c>
    </row>
    <row r="113" spans="1:7" x14ac:dyDescent="0.25">
      <c r="A113">
        <f t="shared" si="7"/>
        <v>112</v>
      </c>
      <c r="B113">
        <f t="shared" si="8"/>
        <v>0</v>
      </c>
      <c r="C113">
        <f t="shared" si="9"/>
        <v>0</v>
      </c>
      <c r="D113">
        <f t="shared" si="10"/>
        <v>42.718584499999999</v>
      </c>
      <c r="E113">
        <f t="shared" si="11"/>
        <v>26.435669499999996</v>
      </c>
      <c r="F113">
        <f t="shared" si="12"/>
        <v>-40.410406675688549</v>
      </c>
      <c r="G113">
        <f t="shared" si="13"/>
        <v>-2.2672189999999963</v>
      </c>
    </row>
    <row r="114" spans="1:7" x14ac:dyDescent="0.25">
      <c r="A114">
        <f t="shared" si="7"/>
        <v>113</v>
      </c>
      <c r="B114">
        <f t="shared" si="8"/>
        <v>0</v>
      </c>
      <c r="C114">
        <f t="shared" si="9"/>
        <v>0</v>
      </c>
      <c r="D114">
        <f t="shared" si="10"/>
        <v>38.826955499999997</v>
      </c>
      <c r="E114">
        <f t="shared" si="11"/>
        <v>21.466910499999997</v>
      </c>
      <c r="F114">
        <f t="shared" si="12"/>
        <v>-35.979298807738914</v>
      </c>
      <c r="G114">
        <f t="shared" si="13"/>
        <v>-4.1250709999999966</v>
      </c>
    </row>
    <row r="115" spans="1:7" x14ac:dyDescent="0.25">
      <c r="A115">
        <f t="shared" si="7"/>
        <v>114</v>
      </c>
      <c r="B115">
        <f t="shared" si="8"/>
        <v>0</v>
      </c>
      <c r="C115">
        <f t="shared" si="9"/>
        <v>0</v>
      </c>
      <c r="D115">
        <f t="shared" si="10"/>
        <v>31.181814999999997</v>
      </c>
      <c r="E115">
        <f t="shared" si="11"/>
        <v>14.252272999999997</v>
      </c>
      <c r="F115">
        <f t="shared" si="12"/>
        <v>-28.366772955450607</v>
      </c>
      <c r="G115">
        <f t="shared" si="13"/>
        <v>-5.3829959999999968</v>
      </c>
    </row>
    <row r="116" spans="1:7" x14ac:dyDescent="0.25">
      <c r="A116">
        <f t="shared" si="7"/>
        <v>115</v>
      </c>
      <c r="B116">
        <f t="shared" si="8"/>
        <v>0</v>
      </c>
      <c r="C116">
        <f t="shared" si="9"/>
        <v>0</v>
      </c>
      <c r="D116">
        <f t="shared" si="10"/>
        <v>19.367985999999998</v>
      </c>
      <c r="E116">
        <f t="shared" si="11"/>
        <v>4.7442579999999994</v>
      </c>
      <c r="F116">
        <f t="shared" si="12"/>
        <v>-18.266776391329394</v>
      </c>
      <c r="G116">
        <f t="shared" si="13"/>
        <v>-5.9054159999999989</v>
      </c>
    </row>
    <row r="117" spans="1:7" x14ac:dyDescent="0.25">
      <c r="A117">
        <f t="shared" si="7"/>
        <v>116</v>
      </c>
      <c r="B117">
        <f t="shared" si="8"/>
        <v>0</v>
      </c>
      <c r="C117">
        <f t="shared" si="9"/>
        <v>8.9968693152714785</v>
      </c>
      <c r="D117">
        <f t="shared" si="10"/>
        <v>17.12755899999998</v>
      </c>
      <c r="E117">
        <f t="shared" si="11"/>
        <v>26.598041999999978</v>
      </c>
      <c r="F117">
        <f t="shared" si="12"/>
        <v>-16.329752315271481</v>
      </c>
      <c r="G117">
        <f t="shared" si="13"/>
        <v>-0.89488399999995882</v>
      </c>
    </row>
    <row r="118" spans="1:7" x14ac:dyDescent="0.25">
      <c r="A118">
        <f t="shared" si="7"/>
        <v>117</v>
      </c>
      <c r="B118">
        <f t="shared" si="8"/>
        <v>0</v>
      </c>
      <c r="C118">
        <f t="shared" si="9"/>
        <v>0</v>
      </c>
      <c r="D118">
        <f t="shared" si="10"/>
        <v>29.725407000000022</v>
      </c>
      <c r="E118">
        <f t="shared" si="11"/>
        <v>30.421705000000024</v>
      </c>
      <c r="F118">
        <f t="shared" si="12"/>
        <v>-28.159354846640063</v>
      </c>
      <c r="G118">
        <f t="shared" si="13"/>
        <v>-1.3895100000000524</v>
      </c>
    </row>
    <row r="119" spans="1:7" x14ac:dyDescent="0.25">
      <c r="A119">
        <f t="shared" si="7"/>
        <v>118</v>
      </c>
      <c r="B119">
        <f t="shared" si="8"/>
        <v>0</v>
      </c>
      <c r="C119">
        <f t="shared" si="9"/>
        <v>0</v>
      </c>
      <c r="D119">
        <f t="shared" si="10"/>
        <v>38.194834999999983</v>
      </c>
      <c r="E119">
        <f t="shared" si="11"/>
        <v>31.971389999999989</v>
      </c>
      <c r="F119">
        <f t="shared" si="12"/>
        <v>-36.076345608680157</v>
      </c>
      <c r="G119">
        <f t="shared" si="13"/>
        <v>-1.296479999999975</v>
      </c>
    </row>
    <row r="120" spans="1:7" x14ac:dyDescent="0.25">
      <c r="A120">
        <f t="shared" si="7"/>
        <v>119</v>
      </c>
      <c r="B120">
        <f t="shared" si="8"/>
        <v>0</v>
      </c>
      <c r="C120">
        <f t="shared" si="9"/>
        <v>0</v>
      </c>
      <c r="D120">
        <f t="shared" si="10"/>
        <v>42.864607499999927</v>
      </c>
      <c r="E120">
        <f t="shared" si="11"/>
        <v>31.402357499999944</v>
      </c>
      <c r="F120">
        <f t="shared" si="12"/>
        <v>-40.608075894963363</v>
      </c>
      <c r="G120">
        <f t="shared" si="13"/>
        <v>-0.7081149999998827</v>
      </c>
    </row>
    <row r="121" spans="1:7" x14ac:dyDescent="0.25">
      <c r="A121">
        <f t="shared" si="7"/>
        <v>120</v>
      </c>
      <c r="B121">
        <f t="shared" si="8"/>
        <v>0</v>
      </c>
      <c r="C121">
        <f t="shared" si="9"/>
        <v>0</v>
      </c>
      <c r="D121">
        <f t="shared" si="10"/>
        <v>44.169540000000161</v>
      </c>
      <c r="E121">
        <f t="shared" si="11"/>
        <v>29.029160000000161</v>
      </c>
      <c r="F121">
        <f t="shared" si="12"/>
        <v>-42.107115873674488</v>
      </c>
      <c r="G121">
        <f t="shared" si="13"/>
        <v>-0.1068500000003218</v>
      </c>
    </row>
    <row r="122" spans="1:7" x14ac:dyDescent="0.25">
      <c r="A122">
        <f t="shared" si="7"/>
        <v>121</v>
      </c>
      <c r="B122">
        <f t="shared" si="8"/>
        <v>0</v>
      </c>
      <c r="C122">
        <f t="shared" si="9"/>
        <v>0</v>
      </c>
      <c r="D122">
        <f t="shared" si="10"/>
        <v>42.869517500000121</v>
      </c>
      <c r="E122">
        <f t="shared" si="11"/>
        <v>25.520442500000133</v>
      </c>
      <c r="F122">
        <f t="shared" si="12"/>
        <v>-40.677371609493939</v>
      </c>
      <c r="G122">
        <f t="shared" si="13"/>
        <v>-0.84744500000026557</v>
      </c>
    </row>
    <row r="123" spans="1:7" x14ac:dyDescent="0.25">
      <c r="A123">
        <f t="shared" si="7"/>
        <v>122</v>
      </c>
      <c r="B123">
        <f t="shared" si="8"/>
        <v>0</v>
      </c>
      <c r="C123">
        <f t="shared" si="9"/>
        <v>0</v>
      </c>
      <c r="D123">
        <f t="shared" si="10"/>
        <v>38.097149999999999</v>
      </c>
      <c r="E123">
        <f t="shared" si="11"/>
        <v>20.001175</v>
      </c>
      <c r="F123">
        <f t="shared" si="12"/>
        <v>-36.177764325714307</v>
      </c>
      <c r="G123">
        <f t="shared" si="13"/>
        <v>-1.2793899999999994</v>
      </c>
    </row>
    <row r="124" spans="1:7" x14ac:dyDescent="0.25">
      <c r="A124">
        <f t="shared" si="7"/>
        <v>123</v>
      </c>
      <c r="B124">
        <f t="shared" si="8"/>
        <v>0</v>
      </c>
      <c r="C124">
        <f t="shared" si="9"/>
        <v>0</v>
      </c>
      <c r="D124">
        <f t="shared" si="10"/>
        <v>29.599550499999854</v>
      </c>
      <c r="E124">
        <f t="shared" si="11"/>
        <v>12.342579999999856</v>
      </c>
      <c r="F124">
        <f t="shared" si="12"/>
        <v>-28.253611743661278</v>
      </c>
      <c r="G124">
        <f t="shared" si="13"/>
        <v>-1.2724599999997113</v>
      </c>
    </row>
    <row r="125" spans="1:7" x14ac:dyDescent="0.25">
      <c r="A125">
        <f t="shared" si="7"/>
        <v>124</v>
      </c>
      <c r="B125">
        <f t="shared" si="8"/>
        <v>0</v>
      </c>
      <c r="C125">
        <f t="shared" si="9"/>
        <v>0</v>
      </c>
      <c r="D125">
        <f t="shared" si="10"/>
        <v>17.052863499999866</v>
      </c>
      <c r="E125">
        <f t="shared" si="11"/>
        <v>2.5091649999998658</v>
      </c>
      <c r="F125">
        <f t="shared" si="12"/>
        <v>-16.462778921488699</v>
      </c>
      <c r="G125">
        <f t="shared" si="13"/>
        <v>-0.80512999999973278</v>
      </c>
    </row>
    <row r="126" spans="1:7" x14ac:dyDescent="0.25">
      <c r="A126">
        <f t="shared" si="7"/>
        <v>125</v>
      </c>
      <c r="B126">
        <f t="shared" si="8"/>
        <v>0</v>
      </c>
      <c r="C126">
        <f t="shared" si="9"/>
        <v>10.302781241972232</v>
      </c>
      <c r="D126">
        <f t="shared" si="10"/>
        <v>18.572578499999999</v>
      </c>
      <c r="E126">
        <f t="shared" si="11"/>
        <v>28.642704999999999</v>
      </c>
      <c r="F126">
        <f t="shared" si="12"/>
        <v>-16.751907741972232</v>
      </c>
      <c r="G126">
        <f t="shared" si="13"/>
        <v>-3.9170099999999959</v>
      </c>
    </row>
    <row r="127" spans="1:7" x14ac:dyDescent="0.25">
      <c r="A127">
        <f t="shared" si="7"/>
        <v>126</v>
      </c>
      <c r="B127">
        <f t="shared" si="8"/>
        <v>0</v>
      </c>
      <c r="C127">
        <f t="shared" si="9"/>
        <v>0</v>
      </c>
      <c r="D127">
        <f t="shared" si="10"/>
        <v>30.127229999999994</v>
      </c>
      <c r="E127">
        <f t="shared" si="11"/>
        <v>30.968895000000003</v>
      </c>
      <c r="F127">
        <f t="shared" si="12"/>
        <v>-27.941735987759863</v>
      </c>
      <c r="G127">
        <f t="shared" si="13"/>
        <v>-2.3508899999999961</v>
      </c>
    </row>
    <row r="128" spans="1:7" x14ac:dyDescent="0.25">
      <c r="A128">
        <f t="shared" si="7"/>
        <v>127</v>
      </c>
      <c r="B128">
        <f t="shared" si="8"/>
        <v>0</v>
      </c>
      <c r="C128">
        <f t="shared" si="9"/>
        <v>0</v>
      </c>
      <c r="D128">
        <f t="shared" si="10"/>
        <v>38.150484999999996</v>
      </c>
      <c r="E128">
        <f t="shared" si="11"/>
        <v>31.614754999999995</v>
      </c>
      <c r="F128">
        <f t="shared" si="12"/>
        <v>-35.428451792436626</v>
      </c>
      <c r="G128">
        <f t="shared" si="13"/>
        <v>-1.3361099999999959</v>
      </c>
    </row>
    <row r="129" spans="1:7" x14ac:dyDescent="0.25">
      <c r="A129">
        <f t="shared" si="7"/>
        <v>128</v>
      </c>
      <c r="B129">
        <f t="shared" si="8"/>
        <v>0</v>
      </c>
      <c r="C129">
        <f t="shared" si="9"/>
        <v>0</v>
      </c>
      <c r="D129">
        <f t="shared" si="10"/>
        <v>42.805943999999997</v>
      </c>
      <c r="E129">
        <f t="shared" si="11"/>
        <v>30.802858999999994</v>
      </c>
      <c r="F129">
        <f t="shared" si="12"/>
        <v>-39.629162703524344</v>
      </c>
      <c r="G129">
        <f t="shared" si="13"/>
        <v>-0.75721799999999595</v>
      </c>
    </row>
    <row r="130" spans="1:7" x14ac:dyDescent="0.25">
      <c r="A130">
        <f t="shared" ref="A130:A188" si="14">Node</f>
        <v>129</v>
      </c>
      <c r="B130">
        <f t="shared" ref="B130:B188" si="15">Nx_T</f>
        <v>0</v>
      </c>
      <c r="C130">
        <f t="shared" ref="C130:C188" si="16">Nø_T</f>
        <v>0</v>
      </c>
      <c r="D130">
        <f t="shared" ref="D130:D188" si="17">Nx_B</f>
        <v>44.116613000000513</v>
      </c>
      <c r="E130">
        <f t="shared" ref="E130:E188" si="18">Nø_B</f>
        <v>28.482568000000512</v>
      </c>
      <c r="F130">
        <f t="shared" ref="F130:F188" si="19">Fc_T</f>
        <v>-41.056617010504716</v>
      </c>
      <c r="G130">
        <f t="shared" ref="G130:G188" si="20">Fc_B</f>
        <v>-0.28643600000103564</v>
      </c>
    </row>
    <row r="131" spans="1:7" x14ac:dyDescent="0.25">
      <c r="A131">
        <f t="shared" si="14"/>
        <v>130</v>
      </c>
      <c r="B131">
        <f t="shared" si="15"/>
        <v>0</v>
      </c>
      <c r="C131">
        <f t="shared" si="16"/>
        <v>0</v>
      </c>
      <c r="D131">
        <f t="shared" si="17"/>
        <v>42.420960000000008</v>
      </c>
      <c r="E131">
        <f t="shared" si="18"/>
        <v>24.815235000000001</v>
      </c>
      <c r="F131">
        <f t="shared" si="19"/>
        <v>-39.879252825179393</v>
      </c>
      <c r="G131">
        <f t="shared" si="20"/>
        <v>-0.37118000000000284</v>
      </c>
    </row>
    <row r="132" spans="1:7" x14ac:dyDescent="0.25">
      <c r="A132">
        <f t="shared" si="14"/>
        <v>131</v>
      </c>
      <c r="B132">
        <f t="shared" si="15"/>
        <v>0</v>
      </c>
      <c r="C132">
        <f t="shared" si="16"/>
        <v>0</v>
      </c>
      <c r="D132">
        <f t="shared" si="17"/>
        <v>37.889135000000003</v>
      </c>
      <c r="E132">
        <f t="shared" si="18"/>
        <v>19.844784999999998</v>
      </c>
      <c r="F132">
        <f t="shared" si="19"/>
        <v>-35.917230406238303</v>
      </c>
      <c r="G132">
        <f t="shared" si="20"/>
        <v>-1.3558200000000025</v>
      </c>
    </row>
    <row r="133" spans="1:7" x14ac:dyDescent="0.25">
      <c r="A133">
        <f t="shared" si="14"/>
        <v>132</v>
      </c>
      <c r="B133">
        <f t="shared" si="15"/>
        <v>0</v>
      </c>
      <c r="C133">
        <f t="shared" si="16"/>
        <v>0</v>
      </c>
      <c r="D133">
        <f t="shared" si="17"/>
        <v>30.068469999999998</v>
      </c>
      <c r="E133">
        <f t="shared" si="18"/>
        <v>13.154465</v>
      </c>
      <c r="F133">
        <f t="shared" si="19"/>
        <v>-28.80815851588337</v>
      </c>
      <c r="G133">
        <f t="shared" si="20"/>
        <v>-2.6597100000000014</v>
      </c>
    </row>
    <row r="134" spans="1:7" x14ac:dyDescent="0.25">
      <c r="A134">
        <f t="shared" si="14"/>
        <v>133</v>
      </c>
      <c r="B134">
        <f t="shared" si="15"/>
        <v>0</v>
      </c>
      <c r="C134">
        <f t="shared" si="16"/>
        <v>0</v>
      </c>
      <c r="D134">
        <f t="shared" si="17"/>
        <v>18.606039999999997</v>
      </c>
      <c r="E134">
        <f t="shared" si="18"/>
        <v>4.622914999999999</v>
      </c>
      <c r="F134">
        <f t="shared" si="19"/>
        <v>-18.755125062796751</v>
      </c>
      <c r="G134">
        <f t="shared" si="20"/>
        <v>-4.1837299999999988</v>
      </c>
    </row>
    <row r="135" spans="1:7" x14ac:dyDescent="0.25">
      <c r="A135">
        <f t="shared" si="14"/>
        <v>134</v>
      </c>
      <c r="B135">
        <f t="shared" si="15"/>
        <v>0</v>
      </c>
      <c r="C135">
        <f t="shared" si="16"/>
        <v>13.445036092678029</v>
      </c>
      <c r="D135">
        <f t="shared" si="17"/>
        <v>20.458861499999994</v>
      </c>
      <c r="E135">
        <f t="shared" si="18"/>
        <v>31.710954999999995</v>
      </c>
      <c r="F135">
        <f t="shared" si="19"/>
        <v>-18.183329592678028</v>
      </c>
      <c r="G135">
        <f t="shared" si="20"/>
        <v>-8.4526099999999929</v>
      </c>
    </row>
    <row r="136" spans="1:7" x14ac:dyDescent="0.25">
      <c r="A136">
        <f t="shared" si="14"/>
        <v>135</v>
      </c>
      <c r="B136">
        <f t="shared" si="15"/>
        <v>0</v>
      </c>
      <c r="C136">
        <f t="shared" si="16"/>
        <v>0.72240402578875007</v>
      </c>
      <c r="D136">
        <f t="shared" si="17"/>
        <v>31.150729999999992</v>
      </c>
      <c r="E136">
        <f t="shared" si="18"/>
        <v>32.580114999999999</v>
      </c>
      <c r="F136">
        <f t="shared" si="19"/>
        <v>-27.577689025788743</v>
      </c>
      <c r="G136">
        <f t="shared" si="20"/>
        <v>-5.7358299999999947</v>
      </c>
    </row>
    <row r="137" spans="1:7" x14ac:dyDescent="0.25">
      <c r="A137">
        <f t="shared" si="14"/>
        <v>136</v>
      </c>
      <c r="B137">
        <f t="shared" si="15"/>
        <v>0</v>
      </c>
      <c r="C137">
        <f t="shared" si="16"/>
        <v>0</v>
      </c>
      <c r="D137">
        <f t="shared" si="17"/>
        <v>38.497844999999998</v>
      </c>
      <c r="E137">
        <f t="shared" si="18"/>
        <v>32.039839999999998</v>
      </c>
      <c r="F137">
        <f t="shared" si="19"/>
        <v>-34.051940321660055</v>
      </c>
      <c r="G137">
        <f t="shared" si="20"/>
        <v>-3.8109799999999954</v>
      </c>
    </row>
    <row r="138" spans="1:7" x14ac:dyDescent="0.25">
      <c r="A138">
        <f t="shared" si="14"/>
        <v>137</v>
      </c>
      <c r="B138">
        <f t="shared" si="15"/>
        <v>0</v>
      </c>
      <c r="C138">
        <f t="shared" si="16"/>
        <v>0</v>
      </c>
      <c r="D138">
        <f t="shared" si="17"/>
        <v>42.478919999999995</v>
      </c>
      <c r="E138">
        <f t="shared" si="18"/>
        <v>30.452399999999997</v>
      </c>
      <c r="F138">
        <f t="shared" si="19"/>
        <v>-37.475745693524345</v>
      </c>
      <c r="G138">
        <f t="shared" si="20"/>
        <v>-2.3249999999999962</v>
      </c>
    </row>
    <row r="139" spans="1:7" x14ac:dyDescent="0.25">
      <c r="A139">
        <f t="shared" si="14"/>
        <v>138</v>
      </c>
      <c r="B139">
        <f t="shared" si="15"/>
        <v>0</v>
      </c>
      <c r="C139">
        <f t="shared" si="16"/>
        <v>0</v>
      </c>
      <c r="D139">
        <f t="shared" si="17"/>
        <v>43.032301500000102</v>
      </c>
      <c r="E139">
        <f t="shared" si="18"/>
        <v>27.630081500000095</v>
      </c>
      <c r="F139">
        <f t="shared" si="19"/>
        <v>-38.739059914009175</v>
      </c>
      <c r="G139">
        <f t="shared" si="20"/>
        <v>-0.71926300000019716</v>
      </c>
    </row>
    <row r="140" spans="1:7" x14ac:dyDescent="0.25">
      <c r="A140">
        <f t="shared" si="14"/>
        <v>139</v>
      </c>
      <c r="B140">
        <f t="shared" si="15"/>
        <v>0</v>
      </c>
      <c r="C140">
        <f t="shared" si="16"/>
        <v>0</v>
      </c>
      <c r="D140">
        <f t="shared" si="17"/>
        <v>41.522569999999995</v>
      </c>
      <c r="E140">
        <f t="shared" si="18"/>
        <v>24.528455000000001</v>
      </c>
      <c r="F140">
        <f t="shared" si="19"/>
        <v>-38.184200115329254</v>
      </c>
      <c r="G140">
        <f t="shared" si="20"/>
        <v>-1.3281300000000029</v>
      </c>
    </row>
    <row r="141" spans="1:7" x14ac:dyDescent="0.25">
      <c r="A141">
        <f t="shared" si="14"/>
        <v>140</v>
      </c>
      <c r="B141">
        <f t="shared" si="15"/>
        <v>0</v>
      </c>
      <c r="C141">
        <f t="shared" si="16"/>
        <v>0</v>
      </c>
      <c r="D141">
        <f t="shared" si="17"/>
        <v>37.839619999999996</v>
      </c>
      <c r="E141">
        <f t="shared" si="18"/>
        <v>20.71556</v>
      </c>
      <c r="F141">
        <f t="shared" si="19"/>
        <v>-35.414810689091041</v>
      </c>
      <c r="G141">
        <f t="shared" si="20"/>
        <v>-3.8062400000000016</v>
      </c>
    </row>
    <row r="142" spans="1:7" x14ac:dyDescent="0.25">
      <c r="A142">
        <f t="shared" si="14"/>
        <v>141</v>
      </c>
      <c r="B142">
        <f t="shared" si="15"/>
        <v>0</v>
      </c>
      <c r="C142">
        <f t="shared" si="16"/>
        <v>0</v>
      </c>
      <c r="D142">
        <f t="shared" si="17"/>
        <v>31.005879999999998</v>
      </c>
      <c r="E142">
        <f t="shared" si="18"/>
        <v>15.169310000000001</v>
      </c>
      <c r="F142">
        <f t="shared" si="19"/>
        <v>-29.777151429858154</v>
      </c>
      <c r="G142">
        <f t="shared" si="20"/>
        <v>-6.5032200000000024</v>
      </c>
    </row>
    <row r="143" spans="1:7" x14ac:dyDescent="0.25">
      <c r="A143">
        <f t="shared" si="14"/>
        <v>142</v>
      </c>
      <c r="B143">
        <f t="shared" si="15"/>
        <v>0</v>
      </c>
      <c r="C143">
        <f t="shared" si="16"/>
        <v>0</v>
      </c>
      <c r="D143">
        <f t="shared" si="17"/>
        <v>20.5665795</v>
      </c>
      <c r="E143">
        <f t="shared" si="18"/>
        <v>7.6743549999999994</v>
      </c>
      <c r="F143">
        <f t="shared" si="19"/>
        <v>-21.079772881338222</v>
      </c>
      <c r="G143">
        <f t="shared" si="20"/>
        <v>-9.1766099999999984</v>
      </c>
    </row>
    <row r="144" spans="1:7" x14ac:dyDescent="0.25">
      <c r="A144">
        <f t="shared" si="14"/>
        <v>143</v>
      </c>
      <c r="B144">
        <f t="shared" si="15"/>
        <v>0</v>
      </c>
      <c r="C144">
        <f t="shared" si="16"/>
        <v>19.652583589266207</v>
      </c>
      <c r="D144">
        <f t="shared" si="17"/>
        <v>21.839229999999997</v>
      </c>
      <c r="E144">
        <f t="shared" si="18"/>
        <v>34.939154999999992</v>
      </c>
      <c r="F144">
        <f t="shared" si="19"/>
        <v>-21.583508589266213</v>
      </c>
      <c r="G144">
        <f t="shared" si="20"/>
        <v>-12.559709999999995</v>
      </c>
    </row>
    <row r="145" spans="1:7" x14ac:dyDescent="0.25">
      <c r="A145">
        <f t="shared" si="14"/>
        <v>144</v>
      </c>
      <c r="B145">
        <f t="shared" si="15"/>
        <v>0</v>
      </c>
      <c r="C145">
        <f t="shared" si="16"/>
        <v>3.3246491023373155</v>
      </c>
      <c r="D145">
        <f t="shared" si="17"/>
        <v>31.388294999999999</v>
      </c>
      <c r="E145">
        <f t="shared" si="18"/>
        <v>33.565714999999997</v>
      </c>
      <c r="F145">
        <f t="shared" si="19"/>
        <v>-27.526369102337316</v>
      </c>
      <c r="G145">
        <f t="shared" si="20"/>
        <v>-8.6876299999999933</v>
      </c>
    </row>
    <row r="146" spans="1:7" x14ac:dyDescent="0.25">
      <c r="A146">
        <f t="shared" si="14"/>
        <v>145</v>
      </c>
      <c r="B146">
        <f t="shared" si="15"/>
        <v>0</v>
      </c>
      <c r="C146">
        <f t="shared" si="16"/>
        <v>0</v>
      </c>
      <c r="D146">
        <f t="shared" si="17"/>
        <v>37.995374999999996</v>
      </c>
      <c r="E146">
        <f t="shared" si="18"/>
        <v>31.664545</v>
      </c>
      <c r="F146">
        <f t="shared" si="19"/>
        <v>-32.091527107744994</v>
      </c>
      <c r="G146">
        <f t="shared" si="20"/>
        <v>-6.2887899999999952</v>
      </c>
    </row>
    <row r="147" spans="1:7" x14ac:dyDescent="0.25">
      <c r="A147">
        <f t="shared" si="14"/>
        <v>146</v>
      </c>
      <c r="B147">
        <f t="shared" si="15"/>
        <v>0</v>
      </c>
      <c r="C147">
        <f t="shared" si="16"/>
        <v>0</v>
      </c>
      <c r="D147">
        <f t="shared" si="17"/>
        <v>41.193080000000002</v>
      </c>
      <c r="E147">
        <f t="shared" si="18"/>
        <v>29.515770000000003</v>
      </c>
      <c r="F147">
        <f t="shared" si="19"/>
        <v>-34.193076512701438</v>
      </c>
      <c r="G147">
        <f t="shared" si="20"/>
        <v>-4.2765499999999959</v>
      </c>
    </row>
    <row r="148" spans="1:7" x14ac:dyDescent="0.25">
      <c r="A148">
        <f t="shared" si="14"/>
        <v>147</v>
      </c>
      <c r="B148">
        <f t="shared" si="15"/>
        <v>0</v>
      </c>
      <c r="C148">
        <f t="shared" si="16"/>
        <v>0</v>
      </c>
      <c r="D148">
        <f t="shared" si="17"/>
        <v>40.821114999999843</v>
      </c>
      <c r="E148">
        <f t="shared" si="18"/>
        <v>26.444154999999853</v>
      </c>
      <c r="F148">
        <f t="shared" si="19"/>
        <v>-35.264462635576201</v>
      </c>
      <c r="G148">
        <f t="shared" si="20"/>
        <v>-1.617359999999699</v>
      </c>
    </row>
    <row r="149" spans="1:7" x14ac:dyDescent="0.25">
      <c r="A149">
        <f t="shared" si="14"/>
        <v>148</v>
      </c>
      <c r="B149">
        <f t="shared" si="15"/>
        <v>0</v>
      </c>
      <c r="C149">
        <f t="shared" si="16"/>
        <v>0</v>
      </c>
      <c r="D149">
        <f t="shared" si="17"/>
        <v>39.079945000000002</v>
      </c>
      <c r="E149">
        <f t="shared" si="18"/>
        <v>23.721831450000003</v>
      </c>
      <c r="F149">
        <f t="shared" si="19"/>
        <v>-35.942849909298914</v>
      </c>
      <c r="G149">
        <f t="shared" si="20"/>
        <v>-1.9702800000000031</v>
      </c>
    </row>
    <row r="150" spans="1:7" x14ac:dyDescent="0.25">
      <c r="A150">
        <f t="shared" si="14"/>
        <v>149</v>
      </c>
      <c r="B150">
        <f t="shared" si="15"/>
        <v>0</v>
      </c>
      <c r="C150">
        <f t="shared" si="16"/>
        <v>0</v>
      </c>
      <c r="D150">
        <f t="shared" si="17"/>
        <v>36.520440000000001</v>
      </c>
      <c r="E150">
        <f t="shared" si="18"/>
        <v>21.320485000000001</v>
      </c>
      <c r="F150">
        <f t="shared" si="19"/>
        <v>-34.863513945058713</v>
      </c>
      <c r="G150">
        <f t="shared" si="20"/>
        <v>-6.1502200000000018</v>
      </c>
    </row>
    <row r="151" spans="1:7" x14ac:dyDescent="0.25">
      <c r="A151">
        <f t="shared" si="14"/>
        <v>150</v>
      </c>
      <c r="B151">
        <f t="shared" si="15"/>
        <v>0</v>
      </c>
      <c r="C151">
        <f t="shared" si="16"/>
        <v>0</v>
      </c>
      <c r="D151">
        <f t="shared" si="17"/>
        <v>31.086980000000001</v>
      </c>
      <c r="E151">
        <f t="shared" si="18"/>
        <v>17.140630000000002</v>
      </c>
      <c r="F151">
        <f t="shared" si="19"/>
        <v>-30.786797880114975</v>
      </c>
      <c r="G151">
        <f t="shared" si="20"/>
        <v>-10.401350000000001</v>
      </c>
    </row>
    <row r="152" spans="1:7" x14ac:dyDescent="0.25">
      <c r="A152">
        <f t="shared" si="14"/>
        <v>151</v>
      </c>
      <c r="B152">
        <f t="shared" si="15"/>
        <v>0</v>
      </c>
      <c r="C152">
        <f t="shared" si="16"/>
        <v>0</v>
      </c>
      <c r="D152">
        <f t="shared" si="17"/>
        <v>22.1407685</v>
      </c>
      <c r="E152">
        <f t="shared" si="18"/>
        <v>10.903105</v>
      </c>
      <c r="F152">
        <f t="shared" si="19"/>
        <v>-23.189439523293878</v>
      </c>
      <c r="G152">
        <f t="shared" si="20"/>
        <v>-14.31564</v>
      </c>
    </row>
    <row r="153" spans="1:7" x14ac:dyDescent="0.25">
      <c r="A153">
        <f t="shared" si="14"/>
        <v>152</v>
      </c>
      <c r="B153">
        <f t="shared" si="15"/>
        <v>2.5637900000000045</v>
      </c>
      <c r="C153">
        <f t="shared" si="16"/>
        <v>28.780090000000001</v>
      </c>
      <c r="D153">
        <f t="shared" si="17"/>
        <v>22.575509999999994</v>
      </c>
      <c r="E153">
        <f t="shared" si="18"/>
        <v>38.18871</v>
      </c>
      <c r="F153">
        <f t="shared" si="19"/>
        <v>-29.03238</v>
      </c>
      <c r="G153">
        <f t="shared" si="20"/>
        <v>-15.870419999999994</v>
      </c>
    </row>
    <row r="154" spans="1:7" x14ac:dyDescent="0.25">
      <c r="A154">
        <f t="shared" si="14"/>
        <v>153</v>
      </c>
      <c r="B154">
        <f t="shared" si="15"/>
        <v>0</v>
      </c>
      <c r="C154">
        <f t="shared" si="16"/>
        <v>8.090017585059714</v>
      </c>
      <c r="D154">
        <f t="shared" si="17"/>
        <v>30.858989999999995</v>
      </c>
      <c r="E154">
        <f t="shared" si="18"/>
        <v>33.274339999999995</v>
      </c>
      <c r="F154">
        <f t="shared" si="19"/>
        <v>-28.830567585059708</v>
      </c>
      <c r="G154">
        <f t="shared" si="20"/>
        <v>-11.175079999999994</v>
      </c>
    </row>
    <row r="155" spans="1:7" x14ac:dyDescent="0.25">
      <c r="A155">
        <f t="shared" si="14"/>
        <v>154</v>
      </c>
      <c r="B155">
        <f t="shared" si="15"/>
        <v>0</v>
      </c>
      <c r="C155">
        <f t="shared" si="16"/>
        <v>0</v>
      </c>
      <c r="D155">
        <f t="shared" si="17"/>
        <v>36.745049999999992</v>
      </c>
      <c r="E155">
        <f t="shared" si="18"/>
        <v>30.078154999999995</v>
      </c>
      <c r="F155">
        <f t="shared" si="19"/>
        <v>-29.768041067594083</v>
      </c>
      <c r="G155">
        <f t="shared" si="20"/>
        <v>-9.2511099999999935</v>
      </c>
    </row>
    <row r="156" spans="1:7" x14ac:dyDescent="0.25">
      <c r="A156">
        <f t="shared" si="14"/>
        <v>155</v>
      </c>
      <c r="B156">
        <f t="shared" si="15"/>
        <v>0</v>
      </c>
      <c r="C156">
        <f t="shared" si="16"/>
        <v>0</v>
      </c>
      <c r="D156">
        <f t="shared" si="17"/>
        <v>38.888719550000005</v>
      </c>
      <c r="E156">
        <f t="shared" si="18"/>
        <v>27.994194549999996</v>
      </c>
      <c r="F156">
        <f t="shared" si="19"/>
        <v>-29.913373366791497</v>
      </c>
      <c r="G156">
        <f t="shared" si="20"/>
        <v>-7.1478990999999956</v>
      </c>
    </row>
    <row r="157" spans="1:7" x14ac:dyDescent="0.25">
      <c r="A157">
        <f t="shared" si="14"/>
        <v>156</v>
      </c>
      <c r="B157">
        <f t="shared" si="15"/>
        <v>0</v>
      </c>
      <c r="C157">
        <f t="shared" si="16"/>
        <v>0</v>
      </c>
      <c r="D157">
        <f t="shared" si="17"/>
        <v>37.162114999999815</v>
      </c>
      <c r="E157">
        <f t="shared" si="18"/>
        <v>24.945519999999814</v>
      </c>
      <c r="F157">
        <f t="shared" si="19"/>
        <v>-31.018585496376765</v>
      </c>
      <c r="G157">
        <f t="shared" si="20"/>
        <v>-3.1844399999996345</v>
      </c>
    </row>
    <row r="158" spans="1:7" x14ac:dyDescent="0.25">
      <c r="A158">
        <f t="shared" si="14"/>
        <v>157</v>
      </c>
      <c r="B158">
        <f t="shared" si="15"/>
        <v>0</v>
      </c>
      <c r="C158">
        <f t="shared" si="16"/>
        <v>0</v>
      </c>
      <c r="D158">
        <f t="shared" si="17"/>
        <v>34.738684999999997</v>
      </c>
      <c r="E158">
        <f t="shared" si="18"/>
        <v>22.315817500000001</v>
      </c>
      <c r="F158">
        <f t="shared" si="19"/>
        <v>-33.599225521276402</v>
      </c>
      <c r="G158">
        <f t="shared" si="20"/>
        <v>-2.3650900000000012</v>
      </c>
    </row>
    <row r="159" spans="1:7" x14ac:dyDescent="0.25">
      <c r="A159">
        <f t="shared" si="14"/>
        <v>158</v>
      </c>
      <c r="B159">
        <f t="shared" si="15"/>
        <v>0</v>
      </c>
      <c r="C159">
        <f t="shared" si="16"/>
        <v>0</v>
      </c>
      <c r="D159">
        <f t="shared" si="17"/>
        <v>33.742024999999998</v>
      </c>
      <c r="E159">
        <f t="shared" si="18"/>
        <v>21.624369999999999</v>
      </c>
      <c r="F159">
        <f t="shared" si="19"/>
        <v>-34.143401066376299</v>
      </c>
      <c r="G159">
        <f t="shared" si="20"/>
        <v>-8.5563800000000008</v>
      </c>
    </row>
    <row r="160" spans="1:7" x14ac:dyDescent="0.25">
      <c r="A160">
        <f t="shared" si="14"/>
        <v>159</v>
      </c>
      <c r="B160">
        <f t="shared" si="15"/>
        <v>0</v>
      </c>
      <c r="C160">
        <f t="shared" si="16"/>
        <v>0</v>
      </c>
      <c r="D160">
        <f t="shared" si="17"/>
        <v>30.228823499999997</v>
      </c>
      <c r="E160">
        <f t="shared" si="18"/>
        <v>19.045209999999997</v>
      </c>
      <c r="F160">
        <f t="shared" si="19"/>
        <v>-31.456883851451614</v>
      </c>
      <c r="G160">
        <f t="shared" si="20"/>
        <v>-14.547930000000001</v>
      </c>
    </row>
    <row r="161" spans="1:7" x14ac:dyDescent="0.25">
      <c r="A161">
        <f t="shared" si="14"/>
        <v>160</v>
      </c>
      <c r="B161">
        <f t="shared" si="15"/>
        <v>0</v>
      </c>
      <c r="C161">
        <f t="shared" si="16"/>
        <v>0.44578398721049872</v>
      </c>
      <c r="D161">
        <f t="shared" si="17"/>
        <v>23.315107500000003</v>
      </c>
      <c r="E161">
        <f t="shared" si="18"/>
        <v>14.28415</v>
      </c>
      <c r="F161">
        <f t="shared" si="19"/>
        <v>-25.178416487210495</v>
      </c>
      <c r="G161">
        <f t="shared" si="20"/>
        <v>-19.749590000000001</v>
      </c>
    </row>
    <row r="162" spans="1:7" x14ac:dyDescent="0.25">
      <c r="A162">
        <f t="shared" si="14"/>
        <v>161</v>
      </c>
      <c r="B162">
        <f t="shared" si="15"/>
        <v>10.612125000000001</v>
      </c>
      <c r="C162">
        <f t="shared" si="16"/>
        <v>36.846000000000004</v>
      </c>
      <c r="D162">
        <f t="shared" si="17"/>
        <v>22.453524999999996</v>
      </c>
      <c r="E162">
        <f t="shared" si="18"/>
        <v>40.826499999999996</v>
      </c>
      <c r="F162">
        <f t="shared" si="19"/>
        <v>-39.0822</v>
      </c>
      <c r="G162">
        <f t="shared" si="20"/>
        <v>-17.592199999999991</v>
      </c>
    </row>
    <row r="163" spans="1:7" x14ac:dyDescent="0.25">
      <c r="A163">
        <f t="shared" si="14"/>
        <v>162</v>
      </c>
      <c r="B163">
        <f t="shared" si="15"/>
        <v>2.1112500000000001</v>
      </c>
      <c r="C163">
        <f t="shared" si="16"/>
        <v>14.058649999999997</v>
      </c>
      <c r="D163">
        <f t="shared" si="17"/>
        <v>29.748549999999994</v>
      </c>
      <c r="E163">
        <f t="shared" si="18"/>
        <v>30.121149999999993</v>
      </c>
      <c r="F163">
        <f t="shared" si="19"/>
        <v>-33.831199999999995</v>
      </c>
      <c r="G163">
        <f t="shared" si="20"/>
        <v>-13.725199999999992</v>
      </c>
    </row>
    <row r="164" spans="1:7" x14ac:dyDescent="0.25">
      <c r="A164">
        <f t="shared" si="14"/>
        <v>163</v>
      </c>
      <c r="B164">
        <f t="shared" si="15"/>
        <v>0</v>
      </c>
      <c r="C164">
        <f t="shared" si="16"/>
        <v>0</v>
      </c>
      <c r="D164">
        <f t="shared" si="17"/>
        <v>35.032329999999995</v>
      </c>
      <c r="E164">
        <f t="shared" si="18"/>
        <v>27.421945000000001</v>
      </c>
      <c r="F164">
        <f t="shared" si="19"/>
        <v>-26.965808835141598</v>
      </c>
      <c r="G164">
        <f t="shared" si="20"/>
        <v>-14.096909999999996</v>
      </c>
    </row>
    <row r="165" spans="1:7" x14ac:dyDescent="0.25">
      <c r="A165">
        <f t="shared" si="14"/>
        <v>164</v>
      </c>
      <c r="B165">
        <f t="shared" si="15"/>
        <v>0</v>
      </c>
      <c r="C165">
        <f t="shared" si="16"/>
        <v>0</v>
      </c>
      <c r="D165">
        <f t="shared" si="17"/>
        <v>34.989194999999995</v>
      </c>
      <c r="E165">
        <f t="shared" si="18"/>
        <v>26.308789999999998</v>
      </c>
      <c r="F165">
        <f t="shared" si="19"/>
        <v>-24.971791231089611</v>
      </c>
      <c r="G165">
        <f t="shared" si="20"/>
        <v>-11.450739999999994</v>
      </c>
    </row>
    <row r="166" spans="1:7" x14ac:dyDescent="0.25">
      <c r="A166">
        <f t="shared" si="14"/>
        <v>165</v>
      </c>
      <c r="B166">
        <f t="shared" si="15"/>
        <v>0</v>
      </c>
      <c r="C166">
        <f t="shared" si="16"/>
        <v>0</v>
      </c>
      <c r="D166">
        <f t="shared" si="17"/>
        <v>31.132565000000071</v>
      </c>
      <c r="E166">
        <f t="shared" si="18"/>
        <v>22.861602950000076</v>
      </c>
      <c r="F166">
        <f t="shared" si="19"/>
        <v>-26.932076102414431</v>
      </c>
      <c r="G166">
        <f t="shared" si="20"/>
        <v>-5.1615000000001485</v>
      </c>
    </row>
    <row r="167" spans="1:7" x14ac:dyDescent="0.25">
      <c r="A167">
        <f t="shared" si="14"/>
        <v>166</v>
      </c>
      <c r="B167">
        <f t="shared" si="15"/>
        <v>0</v>
      </c>
      <c r="C167">
        <f t="shared" si="16"/>
        <v>0</v>
      </c>
      <c r="D167">
        <f t="shared" si="17"/>
        <v>28.236991499999998</v>
      </c>
      <c r="E167">
        <f t="shared" si="18"/>
        <v>20.261064999999999</v>
      </c>
      <c r="F167">
        <f t="shared" si="19"/>
        <v>-31.022583014128315</v>
      </c>
      <c r="G167">
        <f t="shared" si="20"/>
        <v>-2.8579400000000019</v>
      </c>
    </row>
    <row r="168" spans="1:7" x14ac:dyDescent="0.25">
      <c r="A168">
        <f t="shared" si="14"/>
        <v>167</v>
      </c>
      <c r="B168">
        <f t="shared" si="15"/>
        <v>0</v>
      </c>
      <c r="C168">
        <f t="shared" si="16"/>
        <v>0</v>
      </c>
      <c r="D168">
        <f t="shared" si="17"/>
        <v>29.353986000000003</v>
      </c>
      <c r="E168">
        <f t="shared" si="18"/>
        <v>21.494605</v>
      </c>
      <c r="F168">
        <f t="shared" si="19"/>
        <v>-32.695357736346466</v>
      </c>
      <c r="G168">
        <f t="shared" si="20"/>
        <v>-11.290519999999999</v>
      </c>
    </row>
    <row r="169" spans="1:7" x14ac:dyDescent="0.25">
      <c r="A169">
        <f t="shared" si="14"/>
        <v>168</v>
      </c>
      <c r="B169">
        <f t="shared" si="15"/>
        <v>0</v>
      </c>
      <c r="C169">
        <f t="shared" si="16"/>
        <v>0</v>
      </c>
      <c r="D169">
        <f t="shared" si="17"/>
        <v>28.325426499999999</v>
      </c>
      <c r="E169">
        <f t="shared" si="18"/>
        <v>20.731339999999996</v>
      </c>
      <c r="F169">
        <f t="shared" si="19"/>
        <v>-31.291344480961822</v>
      </c>
      <c r="G169">
        <f t="shared" si="20"/>
        <v>-19.11835</v>
      </c>
    </row>
    <row r="170" spans="1:7" x14ac:dyDescent="0.25">
      <c r="A170">
        <f t="shared" si="14"/>
        <v>169</v>
      </c>
      <c r="B170">
        <f t="shared" si="15"/>
        <v>4.2092419999999979</v>
      </c>
      <c r="C170">
        <f t="shared" si="16"/>
        <v>5.6883399999999984</v>
      </c>
      <c r="D170">
        <f t="shared" si="17"/>
        <v>24.018572000000006</v>
      </c>
      <c r="E170">
        <f t="shared" si="18"/>
        <v>17.636769999999999</v>
      </c>
      <c r="F170">
        <f t="shared" si="19"/>
        <v>-31.114269999999994</v>
      </c>
      <c r="G170">
        <f t="shared" si="20"/>
        <v>-25.560130000000001</v>
      </c>
    </row>
    <row r="171" spans="1:7" x14ac:dyDescent="0.25">
      <c r="A171">
        <f t="shared" si="14"/>
        <v>170</v>
      </c>
      <c r="B171">
        <f t="shared" si="15"/>
        <v>20.664000000000001</v>
      </c>
      <c r="C171">
        <f t="shared" si="16"/>
        <v>41.658000000000001</v>
      </c>
      <c r="D171">
        <f t="shared" si="17"/>
        <v>21.557899999999993</v>
      </c>
      <c r="E171">
        <f t="shared" si="18"/>
        <v>37.875199999999992</v>
      </c>
      <c r="F171">
        <f t="shared" si="19"/>
        <v>-50.259399999999999</v>
      </c>
      <c r="G171">
        <f t="shared" si="20"/>
        <v>-17.645799999999991</v>
      </c>
    </row>
    <row r="172" spans="1:7" x14ac:dyDescent="0.25">
      <c r="A172">
        <f t="shared" si="14"/>
        <v>171</v>
      </c>
      <c r="B172">
        <f t="shared" si="15"/>
        <v>9.9746100000000002</v>
      </c>
      <c r="C172">
        <f t="shared" si="16"/>
        <v>10.239509999999999</v>
      </c>
      <c r="D172">
        <f t="shared" si="17"/>
        <v>29.941989999999997</v>
      </c>
      <c r="E172">
        <f t="shared" si="18"/>
        <v>23.952689999999997</v>
      </c>
      <c r="F172">
        <f t="shared" si="19"/>
        <v>-36.135419999999996</v>
      </c>
      <c r="G172">
        <f t="shared" si="20"/>
        <v>-20.267579999999995</v>
      </c>
    </row>
    <row r="173" spans="1:7" x14ac:dyDescent="0.25">
      <c r="A173">
        <f t="shared" si="14"/>
        <v>172</v>
      </c>
      <c r="B173">
        <f t="shared" si="15"/>
        <v>0</v>
      </c>
      <c r="C173">
        <f t="shared" si="16"/>
        <v>0</v>
      </c>
      <c r="D173">
        <f t="shared" si="17"/>
        <v>31.474584999999998</v>
      </c>
      <c r="E173">
        <f t="shared" si="18"/>
        <v>25.98639</v>
      </c>
      <c r="F173">
        <f t="shared" si="19"/>
        <v>-22.622849928747332</v>
      </c>
      <c r="G173">
        <f t="shared" si="20"/>
        <v>-22.229729999999993</v>
      </c>
    </row>
    <row r="174" spans="1:7" x14ac:dyDescent="0.25">
      <c r="A174">
        <f t="shared" si="14"/>
        <v>173</v>
      </c>
      <c r="B174">
        <f t="shared" si="15"/>
        <v>0</v>
      </c>
      <c r="C174">
        <f t="shared" si="16"/>
        <v>0</v>
      </c>
      <c r="D174">
        <f t="shared" si="17"/>
        <v>26.711327999999998</v>
      </c>
      <c r="E174">
        <f t="shared" si="18"/>
        <v>23.692107499999999</v>
      </c>
      <c r="F174">
        <f t="shared" si="19"/>
        <v>-20.744913417587615</v>
      </c>
      <c r="G174">
        <f t="shared" si="20"/>
        <v>-15.898969999999997</v>
      </c>
    </row>
    <row r="175" spans="1:7" x14ac:dyDescent="0.25">
      <c r="A175">
        <f t="shared" si="14"/>
        <v>174</v>
      </c>
      <c r="B175">
        <f t="shared" si="15"/>
        <v>0</v>
      </c>
      <c r="C175">
        <f t="shared" si="16"/>
        <v>0</v>
      </c>
      <c r="D175">
        <f t="shared" si="17"/>
        <v>21.493235000000109</v>
      </c>
      <c r="E175">
        <f t="shared" si="18"/>
        <v>19.281603500000109</v>
      </c>
      <c r="F175">
        <f t="shared" si="19"/>
        <v>-22.870536107826581</v>
      </c>
      <c r="G175">
        <f t="shared" si="20"/>
        <v>-6.3858800000002205</v>
      </c>
    </row>
    <row r="176" spans="1:7" x14ac:dyDescent="0.25">
      <c r="A176">
        <f t="shared" si="14"/>
        <v>175</v>
      </c>
      <c r="B176">
        <f t="shared" si="15"/>
        <v>0</v>
      </c>
      <c r="C176">
        <f t="shared" si="16"/>
        <v>0</v>
      </c>
      <c r="D176">
        <f t="shared" si="17"/>
        <v>19.642800000000001</v>
      </c>
      <c r="E176">
        <f t="shared" si="18"/>
        <v>17.348210000000002</v>
      </c>
      <c r="F176">
        <f t="shared" si="19"/>
        <v>-27.137267259409807</v>
      </c>
      <c r="G176">
        <f t="shared" si="20"/>
        <v>-4.152070000000001</v>
      </c>
    </row>
    <row r="177" spans="1:7" x14ac:dyDescent="0.25">
      <c r="A177">
        <f t="shared" si="14"/>
        <v>176</v>
      </c>
      <c r="B177">
        <f t="shared" si="15"/>
        <v>0</v>
      </c>
      <c r="C177">
        <f t="shared" si="16"/>
        <v>0</v>
      </c>
      <c r="D177">
        <f t="shared" si="17"/>
        <v>23.337944999999998</v>
      </c>
      <c r="E177">
        <f t="shared" si="18"/>
        <v>20.494135</v>
      </c>
      <c r="F177">
        <f t="shared" si="19"/>
        <v>-29.556840019518575</v>
      </c>
      <c r="G177">
        <f t="shared" si="20"/>
        <v>-14.613670000000003</v>
      </c>
    </row>
    <row r="178" spans="1:7" x14ac:dyDescent="0.25">
      <c r="A178">
        <f t="shared" si="14"/>
        <v>177</v>
      </c>
      <c r="B178">
        <f t="shared" si="15"/>
        <v>1.3994949999999982</v>
      </c>
      <c r="C178">
        <f t="shared" si="16"/>
        <v>4.174330000000003</v>
      </c>
      <c r="D178">
        <f t="shared" si="17"/>
        <v>25.201274999999999</v>
      </c>
      <c r="E178">
        <f t="shared" si="18"/>
        <v>21.721909999999998</v>
      </c>
      <c r="F178">
        <f t="shared" si="19"/>
        <v>-32.301019999999994</v>
      </c>
      <c r="G178">
        <f t="shared" si="20"/>
        <v>-24.101979999999998</v>
      </c>
    </row>
    <row r="179" spans="1:7" x14ac:dyDescent="0.25">
      <c r="A179">
        <f t="shared" si="14"/>
        <v>178</v>
      </c>
      <c r="B179">
        <f t="shared" si="15"/>
        <v>9.1772969999999958</v>
      </c>
      <c r="C179">
        <f t="shared" si="16"/>
        <v>10.396939999999997</v>
      </c>
      <c r="D179">
        <f t="shared" si="17"/>
        <v>24.073177000000001</v>
      </c>
      <c r="E179">
        <f t="shared" si="18"/>
        <v>20.616119999999999</v>
      </c>
      <c r="F179">
        <f t="shared" si="19"/>
        <v>-36.257419999999989</v>
      </c>
      <c r="G179">
        <f t="shared" si="20"/>
        <v>-31.647780000000001</v>
      </c>
    </row>
    <row r="180" spans="1:7" x14ac:dyDescent="0.25">
      <c r="A180">
        <f t="shared" si="14"/>
        <v>179</v>
      </c>
      <c r="B180">
        <f t="shared" si="15"/>
        <v>31.122200000000003</v>
      </c>
      <c r="C180">
        <f t="shared" si="16"/>
        <v>24.091774999999998</v>
      </c>
      <c r="D180">
        <f t="shared" si="17"/>
        <v>25.876499999999997</v>
      </c>
      <c r="E180">
        <f t="shared" si="18"/>
        <v>17.217095</v>
      </c>
      <c r="F180">
        <f t="shared" si="19"/>
        <v>-53.6188</v>
      </c>
      <c r="G180">
        <f t="shared" si="20"/>
        <v>-23.036999999999995</v>
      </c>
    </row>
    <row r="181" spans="1:7" x14ac:dyDescent="0.25">
      <c r="A181">
        <f t="shared" si="14"/>
        <v>180</v>
      </c>
      <c r="B181">
        <f t="shared" si="15"/>
        <v>7.4447050000000017</v>
      </c>
      <c r="C181">
        <f t="shared" si="16"/>
        <v>8.5209049999999991</v>
      </c>
      <c r="D181">
        <f t="shared" si="17"/>
        <v>24.975664999999999</v>
      </c>
      <c r="E181">
        <f t="shared" si="18"/>
        <v>24.340364999999998</v>
      </c>
      <c r="F181">
        <f t="shared" si="19"/>
        <v>-29.639139999999998</v>
      </c>
      <c r="G181">
        <f t="shared" si="20"/>
        <v>-33.477659999999993</v>
      </c>
    </row>
    <row r="182" spans="1:7" x14ac:dyDescent="0.25">
      <c r="A182">
        <f t="shared" si="14"/>
        <v>181</v>
      </c>
      <c r="B182">
        <f t="shared" si="15"/>
        <v>0</v>
      </c>
      <c r="C182">
        <f t="shared" si="16"/>
        <v>0</v>
      </c>
      <c r="D182">
        <f t="shared" si="17"/>
        <v>16.030809999999999</v>
      </c>
      <c r="E182">
        <f t="shared" si="18"/>
        <v>22.161611999999998</v>
      </c>
      <c r="F182">
        <f t="shared" si="19"/>
        <v>-22.092177269945346</v>
      </c>
      <c r="G182">
        <f t="shared" si="20"/>
        <v>-27.735119999999998</v>
      </c>
    </row>
    <row r="183" spans="1:7" x14ac:dyDescent="0.25">
      <c r="A183">
        <f t="shared" si="14"/>
        <v>182</v>
      </c>
      <c r="B183">
        <f t="shared" si="15"/>
        <v>0</v>
      </c>
      <c r="C183">
        <f t="shared" si="16"/>
        <v>0</v>
      </c>
      <c r="D183">
        <f t="shared" si="17"/>
        <v>11.748774999999997</v>
      </c>
      <c r="E183">
        <f t="shared" si="18"/>
        <v>17.877336499999998</v>
      </c>
      <c r="F183">
        <f t="shared" si="19"/>
        <v>-18.507008871831484</v>
      </c>
      <c r="G183">
        <f t="shared" si="20"/>
        <v>-16.823149999999995</v>
      </c>
    </row>
    <row r="184" spans="1:7" x14ac:dyDescent="0.25">
      <c r="A184">
        <f t="shared" si="14"/>
        <v>183</v>
      </c>
      <c r="B184">
        <f t="shared" si="15"/>
        <v>0</v>
      </c>
      <c r="C184">
        <f t="shared" si="16"/>
        <v>0</v>
      </c>
      <c r="D184">
        <f t="shared" si="17"/>
        <v>7.410775000000144</v>
      </c>
      <c r="E184">
        <f t="shared" si="18"/>
        <v>12.260362500000145</v>
      </c>
      <c r="F184">
        <f t="shared" si="19"/>
        <v>-17.304689073610607</v>
      </c>
      <c r="G184">
        <f t="shared" si="20"/>
        <v>-4.9295500000002894</v>
      </c>
    </row>
    <row r="185" spans="1:7" x14ac:dyDescent="0.25">
      <c r="A185">
        <f t="shared" si="14"/>
        <v>184</v>
      </c>
      <c r="B185">
        <f t="shared" si="15"/>
        <v>0</v>
      </c>
      <c r="C185">
        <f t="shared" si="16"/>
        <v>0</v>
      </c>
      <c r="D185">
        <f t="shared" si="17"/>
        <v>9.7732649999999985</v>
      </c>
      <c r="E185">
        <f t="shared" si="18"/>
        <v>13.0150595</v>
      </c>
      <c r="F185">
        <f t="shared" si="19"/>
        <v>-20.480106815361779</v>
      </c>
      <c r="G185">
        <f t="shared" si="20"/>
        <v>-7.1083699999999999</v>
      </c>
    </row>
    <row r="186" spans="1:7" x14ac:dyDescent="0.25">
      <c r="A186">
        <f t="shared" si="14"/>
        <v>185</v>
      </c>
      <c r="B186">
        <f t="shared" si="15"/>
        <v>0.65863000000000049</v>
      </c>
      <c r="C186">
        <f t="shared" si="16"/>
        <v>3.7192860000000021</v>
      </c>
      <c r="D186">
        <f t="shared" si="17"/>
        <v>16.064920000000001</v>
      </c>
      <c r="E186">
        <f t="shared" si="18"/>
        <v>17.697575999999998</v>
      </c>
      <c r="F186">
        <f t="shared" si="19"/>
        <v>-25.675509999999999</v>
      </c>
      <c r="G186">
        <f t="shared" si="20"/>
        <v>-18.645889999999998</v>
      </c>
    </row>
    <row r="187" spans="1:7" x14ac:dyDescent="0.25">
      <c r="A187">
        <f t="shared" si="14"/>
        <v>186</v>
      </c>
      <c r="B187">
        <f t="shared" si="15"/>
        <v>7.7149799999999988</v>
      </c>
      <c r="C187">
        <f t="shared" si="16"/>
        <v>9.5836300000000012</v>
      </c>
      <c r="D187">
        <f t="shared" si="17"/>
        <v>20.82197</v>
      </c>
      <c r="E187">
        <f t="shared" si="18"/>
        <v>20.979119999999998</v>
      </c>
      <c r="F187">
        <f t="shared" si="19"/>
        <v>-34.063109999999995</v>
      </c>
      <c r="G187">
        <f t="shared" si="20"/>
        <v>-29.053689999999996</v>
      </c>
    </row>
    <row r="188" spans="1:7" x14ac:dyDescent="0.25">
      <c r="A188">
        <f t="shared" si="14"/>
        <v>187</v>
      </c>
      <c r="B188">
        <f t="shared" si="15"/>
        <v>14.146544999999996</v>
      </c>
      <c r="C188">
        <f t="shared" si="16"/>
        <v>14.957484999999998</v>
      </c>
      <c r="D188">
        <f t="shared" si="17"/>
        <v>22.919615000000004</v>
      </c>
      <c r="E188">
        <f t="shared" si="18"/>
        <v>22.101575</v>
      </c>
      <c r="F188">
        <f t="shared" si="19"/>
        <v>-39.60002999999999</v>
      </c>
      <c r="G188">
        <f t="shared" si="20"/>
        <v>-37.055770000000003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0"/>
  <sheetViews>
    <sheetView workbookViewId="0">
      <pane ySplit="1" topLeftCell="A2" activePane="bottomLeft" state="frozenSplit"/>
      <selection activeCell="C17" sqref="C17"/>
      <selection pane="bottomLeft" activeCell="A2" sqref="A2"/>
    </sheetView>
  </sheetViews>
  <sheetFormatPr defaultRowHeight="13.2" x14ac:dyDescent="0.25"/>
  <cols>
    <col min="6" max="7" width="12.33203125" customWidth="1"/>
  </cols>
  <sheetData>
    <row r="1" spans="1:8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7</v>
      </c>
    </row>
    <row r="2" spans="1:8" x14ac:dyDescent="0.25">
      <c r="A2">
        <v>1</v>
      </c>
      <c r="B2">
        <v>0</v>
      </c>
      <c r="C2">
        <v>9220.4</v>
      </c>
      <c r="D2">
        <v>0</v>
      </c>
      <c r="E2" s="4">
        <v>21626</v>
      </c>
      <c r="F2" s="4">
        <v>-144630</v>
      </c>
      <c r="G2" s="4">
        <v>-187070</v>
      </c>
    </row>
    <row r="3" spans="1:8" x14ac:dyDescent="0.25">
      <c r="A3">
        <v>2</v>
      </c>
      <c r="B3" s="4">
        <v>188730</v>
      </c>
      <c r="C3" s="4">
        <v>116330</v>
      </c>
      <c r="D3" s="4">
        <v>247830</v>
      </c>
      <c r="E3" s="4">
        <v>118540</v>
      </c>
      <c r="F3" s="4">
        <v>-194710</v>
      </c>
      <c r="G3" s="4">
        <v>-217420</v>
      </c>
    </row>
    <row r="4" spans="1:8" x14ac:dyDescent="0.25">
      <c r="A4">
        <v>3</v>
      </c>
      <c r="B4">
        <v>0</v>
      </c>
      <c r="C4">
        <v>58473</v>
      </c>
      <c r="D4">
        <v>25892</v>
      </c>
      <c r="E4" s="4">
        <v>76212</v>
      </c>
      <c r="F4" s="4">
        <v>-190550</v>
      </c>
      <c r="G4" s="4">
        <v>-141360</v>
      </c>
    </row>
    <row r="5" spans="1:8" x14ac:dyDescent="0.25">
      <c r="A5">
        <v>4</v>
      </c>
      <c r="B5">
        <v>0</v>
      </c>
      <c r="C5">
        <v>3179.8</v>
      </c>
      <c r="D5" s="4">
        <v>413620</v>
      </c>
      <c r="E5" s="4">
        <v>19971</v>
      </c>
      <c r="F5" s="4">
        <v>-479300</v>
      </c>
      <c r="G5" s="4">
        <v>-119330</v>
      </c>
    </row>
    <row r="6" spans="1:8" x14ac:dyDescent="0.25">
      <c r="A6">
        <v>5</v>
      </c>
      <c r="B6">
        <v>0</v>
      </c>
      <c r="C6">
        <v>17927</v>
      </c>
      <c r="D6" s="4">
        <v>891090</v>
      </c>
      <c r="E6" s="4">
        <v>56360</v>
      </c>
      <c r="F6" s="4">
        <v>-789980</v>
      </c>
      <c r="G6" s="4">
        <v>-190560</v>
      </c>
    </row>
    <row r="7" spans="1:8" x14ac:dyDescent="0.25">
      <c r="A7">
        <v>6</v>
      </c>
      <c r="B7">
        <v>0</v>
      </c>
      <c r="C7">
        <v>16056</v>
      </c>
      <c r="D7" s="4">
        <v>1310400</v>
      </c>
      <c r="E7" s="4">
        <v>61665</v>
      </c>
      <c r="F7" s="4">
        <v>-1096200</v>
      </c>
      <c r="G7" s="4">
        <v>-214830</v>
      </c>
    </row>
    <row r="8" spans="1:8" x14ac:dyDescent="0.25">
      <c r="A8">
        <v>7</v>
      </c>
      <c r="B8">
        <v>0</v>
      </c>
      <c r="C8">
        <v>16727</v>
      </c>
      <c r="D8" s="4">
        <v>1639600</v>
      </c>
      <c r="E8" s="4">
        <v>68420</v>
      </c>
      <c r="F8" s="4">
        <v>-1357800</v>
      </c>
      <c r="G8" s="4">
        <v>-231490</v>
      </c>
    </row>
    <row r="9" spans="1:8" x14ac:dyDescent="0.25">
      <c r="A9">
        <v>8</v>
      </c>
      <c r="B9">
        <v>0</v>
      </c>
      <c r="C9">
        <v>14812</v>
      </c>
      <c r="D9" s="4">
        <v>1826400</v>
      </c>
      <c r="E9" s="4">
        <v>68766</v>
      </c>
      <c r="F9" s="4">
        <v>-1538200</v>
      </c>
      <c r="G9" s="4">
        <v>-233220</v>
      </c>
    </row>
    <row r="10" spans="1:8" x14ac:dyDescent="0.25">
      <c r="A10">
        <v>9</v>
      </c>
      <c r="B10">
        <v>0</v>
      </c>
      <c r="C10">
        <v>11655</v>
      </c>
      <c r="D10" s="4">
        <v>1857600</v>
      </c>
      <c r="E10" s="4">
        <v>68155</v>
      </c>
      <c r="F10" s="4">
        <v>-1602200</v>
      </c>
      <c r="G10" s="4">
        <v>-228420</v>
      </c>
    </row>
    <row r="11" spans="1:8" x14ac:dyDescent="0.25">
      <c r="A11">
        <v>10</v>
      </c>
      <c r="B11">
        <v>0</v>
      </c>
      <c r="C11">
        <v>8743.5</v>
      </c>
      <c r="D11" s="4">
        <v>1727500</v>
      </c>
      <c r="E11" s="4">
        <v>64848</v>
      </c>
      <c r="F11" s="4">
        <v>-1516000</v>
      </c>
      <c r="G11" s="4">
        <v>-214940</v>
      </c>
    </row>
    <row r="12" spans="1:8" x14ac:dyDescent="0.25">
      <c r="A12">
        <v>11</v>
      </c>
      <c r="B12">
        <v>0</v>
      </c>
      <c r="C12" s="4">
        <v>1089.7</v>
      </c>
      <c r="D12" s="4">
        <v>1427000</v>
      </c>
      <c r="E12">
        <v>65017</v>
      </c>
      <c r="F12" s="4">
        <v>-1249900</v>
      </c>
      <c r="G12" s="4">
        <v>-195300</v>
      </c>
    </row>
    <row r="13" spans="1:8" x14ac:dyDescent="0.25">
      <c r="A13">
        <v>12</v>
      </c>
      <c r="B13">
        <v>0</v>
      </c>
      <c r="C13" s="4">
        <v>0</v>
      </c>
      <c r="D13" s="4">
        <v>913970</v>
      </c>
      <c r="E13">
        <v>40474</v>
      </c>
      <c r="F13" s="4">
        <v>-753980</v>
      </c>
      <c r="G13" s="4">
        <v>-135010</v>
      </c>
    </row>
    <row r="14" spans="1:8" x14ac:dyDescent="0.25">
      <c r="A14">
        <v>13</v>
      </c>
      <c r="B14">
        <v>0</v>
      </c>
      <c r="C14">
        <v>0</v>
      </c>
      <c r="D14">
        <v>0</v>
      </c>
      <c r="E14">
        <v>14272</v>
      </c>
      <c r="F14" s="4">
        <v>-111000</v>
      </c>
      <c r="G14" s="4">
        <v>-106630</v>
      </c>
    </row>
    <row r="15" spans="1:8" x14ac:dyDescent="0.25">
      <c r="A15">
        <v>14</v>
      </c>
      <c r="B15">
        <v>0</v>
      </c>
      <c r="C15">
        <v>18416</v>
      </c>
      <c r="D15" s="4">
        <v>225660</v>
      </c>
      <c r="E15">
        <v>39636</v>
      </c>
      <c r="F15" s="4">
        <v>-347960</v>
      </c>
      <c r="G15" s="4">
        <v>-144810</v>
      </c>
    </row>
    <row r="16" spans="1:8" x14ac:dyDescent="0.25">
      <c r="A16">
        <v>15</v>
      </c>
      <c r="B16">
        <v>0</v>
      </c>
      <c r="C16" s="4">
        <v>13241</v>
      </c>
      <c r="D16" s="4">
        <v>653820</v>
      </c>
      <c r="E16">
        <v>39829</v>
      </c>
      <c r="F16" s="4">
        <v>-633110</v>
      </c>
      <c r="G16" s="4">
        <v>-151460</v>
      </c>
    </row>
    <row r="17" spans="1:7" x14ac:dyDescent="0.25">
      <c r="A17">
        <v>16</v>
      </c>
      <c r="B17">
        <v>0</v>
      </c>
      <c r="C17" s="4">
        <v>16633</v>
      </c>
      <c r="D17" s="4">
        <v>1100500</v>
      </c>
      <c r="E17">
        <v>58264</v>
      </c>
      <c r="F17" s="4">
        <v>-943120</v>
      </c>
      <c r="G17" s="4">
        <v>-203000</v>
      </c>
    </row>
    <row r="18" spans="1:7" x14ac:dyDescent="0.25">
      <c r="A18">
        <v>17</v>
      </c>
      <c r="B18">
        <v>0</v>
      </c>
      <c r="C18">
        <v>16676</v>
      </c>
      <c r="D18" s="4">
        <v>1476000</v>
      </c>
      <c r="E18">
        <v>65533</v>
      </c>
      <c r="F18" s="4">
        <v>-1227000</v>
      </c>
      <c r="G18" s="4">
        <v>-223550</v>
      </c>
    </row>
    <row r="19" spans="1:7" x14ac:dyDescent="0.25">
      <c r="A19">
        <v>18</v>
      </c>
      <c r="B19">
        <v>0</v>
      </c>
      <c r="C19">
        <v>15649</v>
      </c>
      <c r="D19" s="4">
        <v>1733400</v>
      </c>
      <c r="E19">
        <v>68608</v>
      </c>
      <c r="F19" s="4">
        <v>-1448200</v>
      </c>
      <c r="G19" s="4">
        <v>-232480</v>
      </c>
    </row>
    <row r="20" spans="1:7" x14ac:dyDescent="0.25">
      <c r="A20">
        <v>19</v>
      </c>
      <c r="B20">
        <v>0</v>
      </c>
      <c r="C20" s="4">
        <v>13237</v>
      </c>
      <c r="D20" s="4">
        <v>1842100</v>
      </c>
      <c r="E20">
        <v>68574</v>
      </c>
      <c r="F20" s="4">
        <v>-1570200</v>
      </c>
      <c r="G20" s="4">
        <v>-230800</v>
      </c>
    </row>
    <row r="21" spans="1:7" x14ac:dyDescent="0.25">
      <c r="A21">
        <v>20</v>
      </c>
      <c r="B21">
        <v>0</v>
      </c>
      <c r="C21" s="4">
        <v>10033</v>
      </c>
      <c r="D21" s="4">
        <v>1791600</v>
      </c>
      <c r="E21">
        <v>65875</v>
      </c>
      <c r="F21" s="4">
        <v>-1559100</v>
      </c>
      <c r="G21" s="4">
        <v>-220620</v>
      </c>
    </row>
    <row r="22" spans="1:7" x14ac:dyDescent="0.25">
      <c r="A22">
        <v>21</v>
      </c>
      <c r="B22">
        <v>0</v>
      </c>
      <c r="C22">
        <v>6033.4</v>
      </c>
      <c r="D22" s="4">
        <v>1579800</v>
      </c>
      <c r="E22">
        <v>67789</v>
      </c>
      <c r="F22" s="4">
        <v>-1381900</v>
      </c>
      <c r="G22" s="4">
        <v>-209400</v>
      </c>
    </row>
    <row r="23" spans="1:7" x14ac:dyDescent="0.25">
      <c r="A23">
        <v>22</v>
      </c>
      <c r="B23">
        <v>0</v>
      </c>
      <c r="C23" s="4">
        <v>2197.4</v>
      </c>
      <c r="D23" s="4">
        <v>1166600</v>
      </c>
      <c r="E23">
        <v>42257</v>
      </c>
      <c r="F23" s="4">
        <v>-1003700</v>
      </c>
      <c r="G23" s="4">
        <v>-155860</v>
      </c>
    </row>
    <row r="24" spans="1:7" x14ac:dyDescent="0.25">
      <c r="A24">
        <v>23</v>
      </c>
      <c r="B24">
        <v>0</v>
      </c>
      <c r="C24" s="4">
        <v>9835</v>
      </c>
      <c r="D24" s="4">
        <v>583430</v>
      </c>
      <c r="E24">
        <v>87600</v>
      </c>
      <c r="F24" s="4">
        <v>-342370</v>
      </c>
      <c r="G24" s="4">
        <v>-182090</v>
      </c>
    </row>
    <row r="25" spans="1:7" x14ac:dyDescent="0.25">
      <c r="A25">
        <v>24</v>
      </c>
      <c r="B25" s="4">
        <v>409370</v>
      </c>
      <c r="C25">
        <v>35656</v>
      </c>
      <c r="D25" s="4">
        <v>465990</v>
      </c>
      <c r="E25">
        <v>73281</v>
      </c>
      <c r="F25">
        <v>-18836</v>
      </c>
      <c r="G25">
        <v>-22822</v>
      </c>
    </row>
    <row r="26" spans="1:7" x14ac:dyDescent="0.25">
      <c r="A26">
        <v>25</v>
      </c>
      <c r="B26" s="4">
        <v>311570</v>
      </c>
      <c r="C26" s="4">
        <v>289400</v>
      </c>
      <c r="D26" s="4">
        <v>106730</v>
      </c>
      <c r="E26">
        <v>0</v>
      </c>
      <c r="F26" s="4">
        <v>-390440</v>
      </c>
      <c r="G26">
        <v>-60153</v>
      </c>
    </row>
    <row r="27" spans="1:7" x14ac:dyDescent="0.25">
      <c r="A27">
        <v>26</v>
      </c>
      <c r="B27" s="4">
        <v>450880</v>
      </c>
      <c r="C27" s="4">
        <v>339310</v>
      </c>
      <c r="D27" s="4">
        <v>189950</v>
      </c>
      <c r="E27">
        <v>0</v>
      </c>
      <c r="F27" s="4">
        <v>-549130</v>
      </c>
      <c r="G27" s="4">
        <v>-14264</v>
      </c>
    </row>
    <row r="28" spans="1:7" x14ac:dyDescent="0.25">
      <c r="A28">
        <v>27</v>
      </c>
      <c r="B28" s="4">
        <v>512620</v>
      </c>
      <c r="C28" s="4">
        <v>305130</v>
      </c>
      <c r="D28" s="4">
        <v>307600</v>
      </c>
      <c r="E28">
        <v>71878</v>
      </c>
      <c r="F28" s="4">
        <v>-552640</v>
      </c>
      <c r="G28">
        <v>-71125</v>
      </c>
    </row>
    <row r="29" spans="1:7" x14ac:dyDescent="0.25">
      <c r="A29">
        <v>28</v>
      </c>
      <c r="B29" s="4">
        <v>569230</v>
      </c>
      <c r="C29" s="4">
        <v>285150</v>
      </c>
      <c r="D29" s="4">
        <v>421440</v>
      </c>
      <c r="E29" s="4">
        <v>126230</v>
      </c>
      <c r="F29" s="4">
        <v>-524440</v>
      </c>
      <c r="G29" s="4">
        <v>-137690</v>
      </c>
    </row>
    <row r="30" spans="1:7" x14ac:dyDescent="0.25">
      <c r="A30">
        <v>29</v>
      </c>
      <c r="B30" s="4">
        <v>591090</v>
      </c>
      <c r="C30" s="4">
        <v>240620</v>
      </c>
      <c r="D30" s="4">
        <v>498730</v>
      </c>
      <c r="E30" s="4">
        <v>144510</v>
      </c>
      <c r="F30" s="4">
        <v>-441730</v>
      </c>
      <c r="G30" s="4">
        <v>-146100</v>
      </c>
    </row>
    <row r="31" spans="1:7" x14ac:dyDescent="0.25">
      <c r="A31">
        <v>30</v>
      </c>
      <c r="B31" s="4">
        <v>597850</v>
      </c>
      <c r="C31" s="4">
        <v>195640</v>
      </c>
      <c r="D31" s="4">
        <v>467210</v>
      </c>
      <c r="E31">
        <v>80916</v>
      </c>
      <c r="F31" s="4">
        <v>-327360</v>
      </c>
      <c r="G31" s="4">
        <v>-35440</v>
      </c>
    </row>
    <row r="32" spans="1:7" x14ac:dyDescent="0.25">
      <c r="A32">
        <v>31</v>
      </c>
      <c r="B32" s="4">
        <v>509620</v>
      </c>
      <c r="C32" s="4">
        <v>108230</v>
      </c>
      <c r="D32" s="4">
        <v>463610</v>
      </c>
      <c r="E32">
        <v>73351</v>
      </c>
      <c r="F32" s="4">
        <v>-136590</v>
      </c>
      <c r="G32" s="4">
        <v>-45921</v>
      </c>
    </row>
    <row r="33" spans="1:7" x14ac:dyDescent="0.25">
      <c r="A33">
        <v>32</v>
      </c>
      <c r="B33" s="4">
        <v>395240</v>
      </c>
      <c r="C33" s="4">
        <v>51852</v>
      </c>
      <c r="D33" s="4">
        <v>440780</v>
      </c>
      <c r="E33">
        <v>90144</v>
      </c>
      <c r="F33">
        <v>-18168</v>
      </c>
      <c r="G33" s="4">
        <v>-112520</v>
      </c>
    </row>
    <row r="34" spans="1:7" x14ac:dyDescent="0.25">
      <c r="A34">
        <v>33</v>
      </c>
      <c r="B34" s="4">
        <v>339970</v>
      </c>
      <c r="C34" s="4">
        <v>65176</v>
      </c>
      <c r="D34" s="4">
        <v>387550</v>
      </c>
      <c r="E34">
        <v>96131</v>
      </c>
      <c r="F34" s="4">
        <v>-44013</v>
      </c>
      <c r="G34" s="4">
        <v>-148490</v>
      </c>
    </row>
    <row r="35" spans="1:7" x14ac:dyDescent="0.25">
      <c r="A35">
        <v>34</v>
      </c>
      <c r="B35" s="4">
        <v>303660</v>
      </c>
      <c r="C35" s="4">
        <v>25452</v>
      </c>
      <c r="D35" s="4">
        <v>343800</v>
      </c>
      <c r="E35" s="4">
        <v>109660</v>
      </c>
      <c r="F35">
        <v>-24187</v>
      </c>
      <c r="G35" s="4">
        <v>-131160</v>
      </c>
    </row>
    <row r="36" spans="1:7" x14ac:dyDescent="0.25">
      <c r="A36">
        <v>35</v>
      </c>
      <c r="B36" s="4">
        <v>245010</v>
      </c>
      <c r="C36" s="4">
        <v>192770</v>
      </c>
      <c r="D36" s="4">
        <v>167910</v>
      </c>
      <c r="E36">
        <v>21812</v>
      </c>
      <c r="F36" s="4">
        <v>-276530</v>
      </c>
      <c r="G36" s="4">
        <v>-97462</v>
      </c>
    </row>
    <row r="37" spans="1:7" x14ac:dyDescent="0.25">
      <c r="A37">
        <v>36</v>
      </c>
      <c r="B37" s="4">
        <v>391830</v>
      </c>
      <c r="C37" s="4">
        <v>330320</v>
      </c>
      <c r="D37" s="4">
        <v>150670</v>
      </c>
      <c r="E37">
        <v>0</v>
      </c>
      <c r="F37" s="4">
        <v>-492290</v>
      </c>
      <c r="G37">
        <v>-38423</v>
      </c>
    </row>
    <row r="38" spans="1:7" x14ac:dyDescent="0.25">
      <c r="A38">
        <v>37</v>
      </c>
      <c r="B38" s="4">
        <v>477380</v>
      </c>
      <c r="C38" s="4">
        <v>317820</v>
      </c>
      <c r="D38" s="4">
        <v>246170</v>
      </c>
      <c r="E38">
        <v>25537</v>
      </c>
      <c r="F38" s="4">
        <v>-546520</v>
      </c>
      <c r="G38">
        <v>-25702</v>
      </c>
    </row>
    <row r="39" spans="1:7" x14ac:dyDescent="0.25">
      <c r="A39">
        <v>38</v>
      </c>
      <c r="B39" s="4">
        <v>539360</v>
      </c>
      <c r="C39" s="4">
        <v>293830</v>
      </c>
      <c r="D39" s="4">
        <v>366220</v>
      </c>
      <c r="E39" s="4">
        <v>100830</v>
      </c>
      <c r="F39" s="4">
        <v>-536340</v>
      </c>
      <c r="G39" s="4">
        <v>-107200</v>
      </c>
    </row>
    <row r="40" spans="1:7" x14ac:dyDescent="0.25">
      <c r="A40">
        <v>39</v>
      </c>
      <c r="B40" s="4">
        <v>580830</v>
      </c>
      <c r="C40" s="4">
        <v>263490</v>
      </c>
      <c r="D40" s="4">
        <v>459530</v>
      </c>
      <c r="E40" s="4">
        <v>135100</v>
      </c>
      <c r="F40" s="4">
        <v>-484090</v>
      </c>
      <c r="G40" s="4">
        <v>-141340</v>
      </c>
    </row>
    <row r="41" spans="1:7" x14ac:dyDescent="0.25">
      <c r="A41">
        <v>40</v>
      </c>
      <c r="B41" s="4">
        <v>593590</v>
      </c>
      <c r="C41" s="4">
        <v>217550</v>
      </c>
      <c r="D41" s="4">
        <v>482750</v>
      </c>
      <c r="E41" s="4">
        <v>112000</v>
      </c>
      <c r="F41" s="4">
        <v>-383860</v>
      </c>
      <c r="G41" s="4">
        <v>-90410</v>
      </c>
    </row>
    <row r="42" spans="1:7" x14ac:dyDescent="0.25">
      <c r="A42">
        <v>41</v>
      </c>
      <c r="B42" s="4">
        <v>553280</v>
      </c>
      <c r="C42" s="4">
        <v>150410</v>
      </c>
      <c r="D42" s="4">
        <v>453790</v>
      </c>
      <c r="E42">
        <v>65285</v>
      </c>
      <c r="F42" s="4">
        <v>-230760</v>
      </c>
      <c r="G42" s="4">
        <v>-17282</v>
      </c>
    </row>
    <row r="43" spans="1:7" x14ac:dyDescent="0.25">
      <c r="A43">
        <v>42</v>
      </c>
      <c r="B43" s="4">
        <v>435640</v>
      </c>
      <c r="C43" s="4">
        <v>61380</v>
      </c>
      <c r="D43" s="4">
        <v>453440</v>
      </c>
      <c r="E43">
        <v>81662</v>
      </c>
      <c r="F43">
        <v>-40723</v>
      </c>
      <c r="G43" s="4">
        <v>-79130</v>
      </c>
    </row>
    <row r="44" spans="1:7" x14ac:dyDescent="0.25">
      <c r="A44">
        <v>43</v>
      </c>
      <c r="B44" s="4">
        <v>368120</v>
      </c>
      <c r="C44" s="4">
        <v>58348</v>
      </c>
      <c r="D44" s="4">
        <v>414880</v>
      </c>
      <c r="E44">
        <v>93452</v>
      </c>
      <c r="F44">
        <v>-31033</v>
      </c>
      <c r="G44" s="4">
        <v>-130410</v>
      </c>
    </row>
    <row r="45" spans="1:7" x14ac:dyDescent="0.25">
      <c r="A45">
        <v>44</v>
      </c>
      <c r="B45" s="4">
        <v>321100</v>
      </c>
      <c r="C45" s="4">
        <v>54076</v>
      </c>
      <c r="D45" s="4">
        <v>368020</v>
      </c>
      <c r="E45">
        <v>99150</v>
      </c>
      <c r="F45">
        <v>-33902</v>
      </c>
      <c r="G45" s="4">
        <v>-139750</v>
      </c>
    </row>
    <row r="46" spans="1:7" x14ac:dyDescent="0.25">
      <c r="A46">
        <v>45</v>
      </c>
      <c r="B46" s="4">
        <v>355590</v>
      </c>
      <c r="C46" s="4">
        <v>22914</v>
      </c>
      <c r="D46" s="4">
        <v>400710</v>
      </c>
      <c r="E46">
        <v>95239</v>
      </c>
      <c r="F46">
        <v>-21330</v>
      </c>
      <c r="G46" s="4">
        <v>-76981</v>
      </c>
    </row>
    <row r="47" spans="1:7" x14ac:dyDescent="0.25">
      <c r="A47">
        <v>46</v>
      </c>
      <c r="B47">
        <v>0</v>
      </c>
      <c r="C47" s="4">
        <v>0</v>
      </c>
      <c r="D47" s="4">
        <v>119260</v>
      </c>
      <c r="E47" s="4">
        <v>257830</v>
      </c>
      <c r="F47" s="4">
        <v>-690700</v>
      </c>
      <c r="G47" s="4">
        <v>-377620</v>
      </c>
    </row>
    <row r="48" spans="1:7" x14ac:dyDescent="0.25">
      <c r="A48">
        <v>47</v>
      </c>
      <c r="B48">
        <v>0</v>
      </c>
      <c r="C48" s="4">
        <v>115410</v>
      </c>
      <c r="D48" s="4">
        <v>1802700</v>
      </c>
      <c r="E48" s="4">
        <v>353320</v>
      </c>
      <c r="F48" s="4">
        <v>-1576400</v>
      </c>
      <c r="G48" s="4">
        <v>-1101000</v>
      </c>
    </row>
    <row r="49" spans="1:7" x14ac:dyDescent="0.25">
      <c r="A49">
        <v>48</v>
      </c>
      <c r="B49">
        <v>0</v>
      </c>
      <c r="C49" s="4">
        <v>21524</v>
      </c>
      <c r="D49" s="4">
        <v>2116600</v>
      </c>
      <c r="E49" s="4">
        <v>221340</v>
      </c>
      <c r="F49" s="4">
        <v>-2022100</v>
      </c>
      <c r="G49" s="4">
        <v>-660850</v>
      </c>
    </row>
    <row r="50" spans="1:7" x14ac:dyDescent="0.25">
      <c r="A50">
        <v>49</v>
      </c>
      <c r="B50">
        <v>0</v>
      </c>
      <c r="C50">
        <v>31363</v>
      </c>
      <c r="D50" s="4">
        <v>2507500</v>
      </c>
      <c r="E50" s="4">
        <v>149260</v>
      </c>
      <c r="F50" s="4">
        <v>-2423400</v>
      </c>
      <c r="G50" s="4">
        <v>-508020</v>
      </c>
    </row>
    <row r="51" spans="1:7" x14ac:dyDescent="0.25">
      <c r="A51">
        <v>50</v>
      </c>
      <c r="B51">
        <v>0</v>
      </c>
      <c r="C51" s="4">
        <v>20448</v>
      </c>
      <c r="D51" s="4">
        <v>2731500</v>
      </c>
      <c r="E51" s="4">
        <v>123920</v>
      </c>
      <c r="F51" s="4">
        <v>-2612000</v>
      </c>
      <c r="G51" s="4">
        <v>-413970</v>
      </c>
    </row>
    <row r="52" spans="1:7" x14ac:dyDescent="0.25">
      <c r="A52">
        <v>51</v>
      </c>
      <c r="B52">
        <v>0</v>
      </c>
      <c r="C52" s="4">
        <v>19142</v>
      </c>
      <c r="D52" s="4">
        <v>2746000</v>
      </c>
      <c r="E52">
        <v>84771</v>
      </c>
      <c r="F52" s="4">
        <v>-2620500</v>
      </c>
      <c r="G52" s="4">
        <v>-300530</v>
      </c>
    </row>
    <row r="53" spans="1:7" x14ac:dyDescent="0.25">
      <c r="A53">
        <v>52</v>
      </c>
      <c r="B53">
        <v>0</v>
      </c>
      <c r="C53">
        <v>11364</v>
      </c>
      <c r="D53" s="4">
        <v>2568100</v>
      </c>
      <c r="E53">
        <v>49495</v>
      </c>
      <c r="F53" s="4">
        <v>-2473400</v>
      </c>
      <c r="G53" s="4">
        <v>-198360</v>
      </c>
    </row>
    <row r="54" spans="1:7" x14ac:dyDescent="0.25">
      <c r="A54">
        <v>53</v>
      </c>
      <c r="B54">
        <v>0</v>
      </c>
      <c r="C54" s="4">
        <v>9020.7999999999993</v>
      </c>
      <c r="D54" s="4">
        <v>2206400</v>
      </c>
      <c r="E54">
        <v>21136</v>
      </c>
      <c r="F54" s="4">
        <v>-2176000</v>
      </c>
      <c r="G54" s="4">
        <v>-99421</v>
      </c>
    </row>
    <row r="55" spans="1:7" x14ac:dyDescent="0.25">
      <c r="A55">
        <v>54</v>
      </c>
      <c r="B55">
        <v>0</v>
      </c>
      <c r="C55" s="4">
        <v>8090.9</v>
      </c>
      <c r="D55" s="4">
        <v>1791100</v>
      </c>
      <c r="E55">
        <v>0</v>
      </c>
      <c r="F55" s="4">
        <v>-1615500</v>
      </c>
      <c r="G55" s="4">
        <v>-7168.6</v>
      </c>
    </row>
    <row r="56" spans="1:7" x14ac:dyDescent="0.25">
      <c r="A56">
        <v>55</v>
      </c>
      <c r="B56">
        <v>0</v>
      </c>
      <c r="C56" s="4">
        <v>10849</v>
      </c>
      <c r="D56" s="4">
        <v>1302700</v>
      </c>
      <c r="E56">
        <v>31625</v>
      </c>
      <c r="F56" s="4">
        <v>-919520</v>
      </c>
      <c r="G56" s="4">
        <v>-34559</v>
      </c>
    </row>
    <row r="57" spans="1:7" x14ac:dyDescent="0.25">
      <c r="A57">
        <v>56</v>
      </c>
      <c r="B57">
        <v>0</v>
      </c>
      <c r="C57" s="4">
        <v>6466.6</v>
      </c>
      <c r="D57" s="4">
        <v>858680</v>
      </c>
      <c r="E57">
        <v>31285</v>
      </c>
      <c r="F57" s="4">
        <v>-242750</v>
      </c>
      <c r="G57" s="4">
        <v>-45821</v>
      </c>
    </row>
    <row r="58" spans="1:7" x14ac:dyDescent="0.25">
      <c r="A58">
        <v>57</v>
      </c>
      <c r="B58">
        <v>0</v>
      </c>
      <c r="C58" s="4">
        <v>0</v>
      </c>
      <c r="D58" s="4">
        <v>1219900</v>
      </c>
      <c r="E58" s="4">
        <v>476230</v>
      </c>
      <c r="F58" s="4">
        <v>-1198600</v>
      </c>
      <c r="G58" s="4">
        <v>-1064500</v>
      </c>
    </row>
    <row r="59" spans="1:7" x14ac:dyDescent="0.25">
      <c r="A59">
        <v>58</v>
      </c>
      <c r="B59">
        <v>0</v>
      </c>
      <c r="C59" s="4">
        <v>114550</v>
      </c>
      <c r="D59" s="4">
        <v>1685300</v>
      </c>
      <c r="E59" s="4">
        <v>96694</v>
      </c>
      <c r="F59" s="4">
        <v>-1730400</v>
      </c>
      <c r="G59" s="4">
        <v>-527910</v>
      </c>
    </row>
    <row r="60" spans="1:7" x14ac:dyDescent="0.25">
      <c r="A60">
        <v>59</v>
      </c>
      <c r="B60">
        <v>0</v>
      </c>
      <c r="C60" s="4">
        <v>9030.5</v>
      </c>
      <c r="D60" s="4">
        <v>2334500</v>
      </c>
      <c r="E60" s="4">
        <v>211340</v>
      </c>
      <c r="F60" s="4">
        <v>-2223900</v>
      </c>
      <c r="G60" s="4">
        <v>-621890</v>
      </c>
    </row>
    <row r="61" spans="1:7" x14ac:dyDescent="0.25">
      <c r="A61">
        <v>60</v>
      </c>
      <c r="B61">
        <v>0</v>
      </c>
      <c r="C61" s="4">
        <v>29316</v>
      </c>
      <c r="D61" s="4">
        <v>2612400</v>
      </c>
      <c r="E61" s="4">
        <v>129830</v>
      </c>
      <c r="F61" s="4">
        <v>-2518000</v>
      </c>
      <c r="G61" s="4">
        <v>-449990</v>
      </c>
    </row>
    <row r="62" spans="1:7" x14ac:dyDescent="0.25">
      <c r="A62">
        <v>61</v>
      </c>
      <c r="B62">
        <v>0</v>
      </c>
      <c r="C62" s="4">
        <v>17497</v>
      </c>
      <c r="D62" s="4">
        <v>2737900</v>
      </c>
      <c r="E62" s="4">
        <v>104130</v>
      </c>
      <c r="F62" s="4">
        <v>-2618200</v>
      </c>
      <c r="G62" s="4">
        <v>-357580</v>
      </c>
    </row>
    <row r="63" spans="1:7" x14ac:dyDescent="0.25">
      <c r="A63">
        <v>62</v>
      </c>
      <c r="B63">
        <v>0</v>
      </c>
      <c r="C63">
        <v>16284</v>
      </c>
      <c r="D63" s="4">
        <v>2659600</v>
      </c>
      <c r="E63">
        <v>69098</v>
      </c>
      <c r="F63" s="4">
        <v>-2546200</v>
      </c>
      <c r="G63" s="4">
        <v>-253720</v>
      </c>
    </row>
    <row r="64" spans="1:7" x14ac:dyDescent="0.25">
      <c r="A64">
        <v>63</v>
      </c>
      <c r="B64">
        <v>0</v>
      </c>
      <c r="C64" s="4">
        <v>15172</v>
      </c>
      <c r="D64" s="4">
        <v>2397500</v>
      </c>
      <c r="E64">
        <v>41610</v>
      </c>
      <c r="F64" s="4">
        <v>-2315500</v>
      </c>
      <c r="G64" s="4">
        <v>-155970</v>
      </c>
    </row>
    <row r="65" spans="1:7" x14ac:dyDescent="0.25">
      <c r="A65">
        <v>64</v>
      </c>
      <c r="B65">
        <v>0</v>
      </c>
      <c r="C65" s="4">
        <v>5427.8</v>
      </c>
      <c r="D65" s="4">
        <v>1981400</v>
      </c>
      <c r="E65">
        <v>0</v>
      </c>
      <c r="F65" s="4">
        <v>-1895400</v>
      </c>
      <c r="G65" s="4">
        <v>-30734</v>
      </c>
    </row>
    <row r="66" spans="1:7" x14ac:dyDescent="0.25">
      <c r="A66">
        <v>65</v>
      </c>
      <c r="B66">
        <v>0</v>
      </c>
      <c r="C66">
        <v>5105.3999999999996</v>
      </c>
      <c r="D66" s="4">
        <v>1548700</v>
      </c>
      <c r="E66">
        <v>11932</v>
      </c>
      <c r="F66" s="4">
        <v>-1280200</v>
      </c>
      <c r="G66">
        <v>-19581</v>
      </c>
    </row>
    <row r="67" spans="1:7" x14ac:dyDescent="0.25">
      <c r="A67">
        <v>66</v>
      </c>
      <c r="B67">
        <v>0</v>
      </c>
      <c r="C67">
        <v>7322.6</v>
      </c>
      <c r="D67" s="4">
        <v>1064400</v>
      </c>
      <c r="E67">
        <v>31778</v>
      </c>
      <c r="F67" s="4">
        <v>-562140</v>
      </c>
      <c r="G67" s="4">
        <v>-36479</v>
      </c>
    </row>
    <row r="68" spans="1:7" x14ac:dyDescent="0.25">
      <c r="A68">
        <v>67</v>
      </c>
      <c r="B68" s="4">
        <v>94568</v>
      </c>
      <c r="C68" s="4">
        <v>21095</v>
      </c>
      <c r="D68" s="4">
        <v>674170</v>
      </c>
      <c r="E68">
        <v>51736</v>
      </c>
      <c r="F68">
        <v>-29405</v>
      </c>
      <c r="G68" s="4">
        <v>-35781</v>
      </c>
    </row>
    <row r="69" spans="1:7" x14ac:dyDescent="0.25">
      <c r="A69">
        <v>68</v>
      </c>
      <c r="B69">
        <v>0</v>
      </c>
      <c r="C69" s="4">
        <v>127760</v>
      </c>
      <c r="D69">
        <v>29237</v>
      </c>
      <c r="E69" s="4">
        <v>201890</v>
      </c>
      <c r="F69" s="4">
        <v>-247840</v>
      </c>
      <c r="G69" s="4">
        <v>-448590</v>
      </c>
    </row>
    <row r="70" spans="1:7" x14ac:dyDescent="0.25">
      <c r="A70">
        <v>69</v>
      </c>
      <c r="B70">
        <v>0</v>
      </c>
      <c r="C70">
        <v>78152</v>
      </c>
      <c r="D70" s="4">
        <v>108360</v>
      </c>
      <c r="E70" s="4">
        <v>176520</v>
      </c>
      <c r="F70" s="4">
        <v>-138110</v>
      </c>
      <c r="G70" s="4">
        <v>-451150</v>
      </c>
    </row>
    <row r="71" spans="1:7" x14ac:dyDescent="0.25">
      <c r="A71">
        <v>70</v>
      </c>
      <c r="B71">
        <v>0</v>
      </c>
      <c r="C71" s="4">
        <v>46243</v>
      </c>
      <c r="D71" s="4">
        <v>117130</v>
      </c>
      <c r="E71" s="4">
        <v>230470</v>
      </c>
      <c r="F71" s="4">
        <v>-157980</v>
      </c>
      <c r="G71" s="4">
        <v>-549610</v>
      </c>
    </row>
    <row r="72" spans="1:7" x14ac:dyDescent="0.25">
      <c r="A72">
        <v>71</v>
      </c>
      <c r="B72">
        <v>0</v>
      </c>
      <c r="C72">
        <v>6590.6</v>
      </c>
      <c r="D72">
        <v>82145</v>
      </c>
      <c r="E72" s="4">
        <v>258530</v>
      </c>
      <c r="F72" s="4">
        <v>-194670</v>
      </c>
      <c r="G72" s="4">
        <v>-587130</v>
      </c>
    </row>
    <row r="73" spans="1:7" x14ac:dyDescent="0.25">
      <c r="A73">
        <v>72</v>
      </c>
      <c r="B73">
        <v>0</v>
      </c>
      <c r="C73">
        <v>0</v>
      </c>
      <c r="D73">
        <v>0</v>
      </c>
      <c r="E73" s="4">
        <v>228840</v>
      </c>
      <c r="F73" s="4">
        <v>-253290</v>
      </c>
      <c r="G73" s="4">
        <v>-539070</v>
      </c>
    </row>
    <row r="74" spans="1:7" x14ac:dyDescent="0.25">
      <c r="A74">
        <v>73</v>
      </c>
      <c r="B74">
        <v>0</v>
      </c>
      <c r="C74" s="4">
        <v>0</v>
      </c>
      <c r="D74">
        <v>0</v>
      </c>
      <c r="E74" s="4">
        <v>103910</v>
      </c>
      <c r="F74" s="4">
        <v>-299900</v>
      </c>
      <c r="G74" s="4">
        <v>-475050</v>
      </c>
    </row>
    <row r="75" spans="1:7" x14ac:dyDescent="0.25">
      <c r="A75">
        <v>74</v>
      </c>
      <c r="B75">
        <v>0</v>
      </c>
      <c r="C75">
        <v>0</v>
      </c>
      <c r="D75">
        <v>0</v>
      </c>
      <c r="E75">
        <v>18120</v>
      </c>
      <c r="F75" s="4">
        <v>-322080</v>
      </c>
      <c r="G75" s="4">
        <v>-431210</v>
      </c>
    </row>
    <row r="76" spans="1:7" x14ac:dyDescent="0.25">
      <c r="A76">
        <v>75</v>
      </c>
      <c r="B76">
        <v>0</v>
      </c>
      <c r="C76">
        <v>0</v>
      </c>
      <c r="D76">
        <v>0</v>
      </c>
      <c r="E76">
        <v>0</v>
      </c>
      <c r="F76" s="4">
        <v>-308730</v>
      </c>
      <c r="G76" s="4">
        <v>-411120</v>
      </c>
    </row>
    <row r="77" spans="1:7" x14ac:dyDescent="0.25">
      <c r="A77">
        <v>76</v>
      </c>
      <c r="B77">
        <v>0</v>
      </c>
      <c r="C77">
        <v>68071</v>
      </c>
      <c r="D77">
        <v>0</v>
      </c>
      <c r="E77">
        <v>0</v>
      </c>
      <c r="F77" s="4">
        <v>-307990</v>
      </c>
      <c r="G77" s="4">
        <v>-410180</v>
      </c>
    </row>
    <row r="78" spans="1:7" x14ac:dyDescent="0.25">
      <c r="A78">
        <v>77</v>
      </c>
      <c r="B78" s="4">
        <v>0</v>
      </c>
      <c r="C78" s="4">
        <v>259700</v>
      </c>
      <c r="D78">
        <v>10271</v>
      </c>
      <c r="E78" s="4">
        <v>124290</v>
      </c>
      <c r="F78" s="4">
        <v>-368820</v>
      </c>
      <c r="G78" s="4">
        <v>-616970</v>
      </c>
    </row>
    <row r="79" spans="1:7" x14ac:dyDescent="0.25">
      <c r="A79">
        <v>78</v>
      </c>
      <c r="B79">
        <v>0</v>
      </c>
      <c r="C79">
        <v>0</v>
      </c>
      <c r="D79">
        <v>0</v>
      </c>
      <c r="E79">
        <v>40318</v>
      </c>
      <c r="F79" s="4">
        <v>-126690</v>
      </c>
      <c r="G79" s="4">
        <v>-212960</v>
      </c>
    </row>
    <row r="80" spans="1:7" x14ac:dyDescent="0.25">
      <c r="A80">
        <v>79</v>
      </c>
      <c r="B80">
        <v>0</v>
      </c>
      <c r="C80">
        <v>49326</v>
      </c>
      <c r="D80">
        <v>19260</v>
      </c>
      <c r="E80" s="4">
        <v>116210</v>
      </c>
      <c r="F80" s="4">
        <v>-134810</v>
      </c>
      <c r="G80" s="4">
        <v>-346310</v>
      </c>
    </row>
    <row r="81" spans="1:7" x14ac:dyDescent="0.25">
      <c r="A81">
        <v>80</v>
      </c>
      <c r="B81">
        <v>0</v>
      </c>
      <c r="C81">
        <v>61725</v>
      </c>
      <c r="D81" s="4">
        <v>115210</v>
      </c>
      <c r="E81" s="4">
        <v>205880</v>
      </c>
      <c r="F81" s="4">
        <v>-147150</v>
      </c>
      <c r="G81" s="4">
        <v>-505170</v>
      </c>
    </row>
    <row r="82" spans="1:7" x14ac:dyDescent="0.25">
      <c r="A82">
        <v>81</v>
      </c>
      <c r="B82">
        <v>0</v>
      </c>
      <c r="C82">
        <v>24489</v>
      </c>
      <c r="D82">
        <v>99762</v>
      </c>
      <c r="E82" s="4">
        <v>244700</v>
      </c>
      <c r="F82" s="4">
        <v>-174000</v>
      </c>
      <c r="G82" s="4">
        <v>-568610</v>
      </c>
    </row>
    <row r="83" spans="1:7" x14ac:dyDescent="0.25">
      <c r="A83">
        <v>82</v>
      </c>
      <c r="B83">
        <v>0</v>
      </c>
      <c r="C83">
        <v>0</v>
      </c>
      <c r="D83">
        <v>36417</v>
      </c>
      <c r="E83" s="4">
        <v>248450</v>
      </c>
      <c r="F83" s="4">
        <v>-222720</v>
      </c>
      <c r="G83" s="4">
        <v>-563280</v>
      </c>
    </row>
    <row r="84" spans="1:7" x14ac:dyDescent="0.25">
      <c r="A84">
        <v>83</v>
      </c>
      <c r="B84">
        <v>0</v>
      </c>
      <c r="C84">
        <v>0</v>
      </c>
      <c r="D84">
        <v>0</v>
      </c>
      <c r="E84" s="4">
        <v>155600</v>
      </c>
      <c r="F84" s="4">
        <v>-276340</v>
      </c>
      <c r="G84" s="4">
        <v>-496670</v>
      </c>
    </row>
    <row r="85" spans="1:7" x14ac:dyDescent="0.25">
      <c r="A85">
        <v>84</v>
      </c>
      <c r="B85">
        <v>0</v>
      </c>
      <c r="C85">
        <v>0</v>
      </c>
      <c r="D85">
        <v>0</v>
      </c>
      <c r="E85">
        <v>58476</v>
      </c>
      <c r="F85" s="4">
        <v>-310550</v>
      </c>
      <c r="G85" s="4">
        <v>-449800</v>
      </c>
    </row>
    <row r="86" spans="1:7" x14ac:dyDescent="0.25">
      <c r="A86">
        <v>85</v>
      </c>
      <c r="B86">
        <v>0</v>
      </c>
      <c r="C86">
        <v>0</v>
      </c>
      <c r="D86">
        <v>0</v>
      </c>
      <c r="E86">
        <v>0</v>
      </c>
      <c r="F86" s="4">
        <v>-313690</v>
      </c>
      <c r="G86" s="4">
        <v>-417530</v>
      </c>
    </row>
    <row r="87" spans="1:7" x14ac:dyDescent="0.25">
      <c r="A87">
        <v>86</v>
      </c>
      <c r="B87">
        <v>0</v>
      </c>
      <c r="C87">
        <v>22187</v>
      </c>
      <c r="D87">
        <v>0</v>
      </c>
      <c r="E87">
        <v>0</v>
      </c>
      <c r="F87" s="4">
        <v>-317840</v>
      </c>
      <c r="G87" s="4">
        <v>-403050</v>
      </c>
    </row>
    <row r="88" spans="1:7" x14ac:dyDescent="0.25">
      <c r="A88">
        <v>87</v>
      </c>
      <c r="B88">
        <v>0</v>
      </c>
      <c r="C88" s="4">
        <v>137880</v>
      </c>
      <c r="D88">
        <v>0</v>
      </c>
      <c r="E88">
        <v>0</v>
      </c>
      <c r="F88" s="4">
        <v>-234170</v>
      </c>
      <c r="G88" s="4">
        <v>-444840</v>
      </c>
    </row>
    <row r="89" spans="1:7" x14ac:dyDescent="0.25">
      <c r="A89">
        <v>88</v>
      </c>
      <c r="B89">
        <v>0</v>
      </c>
      <c r="C89">
        <v>40081</v>
      </c>
      <c r="D89" s="4">
        <v>281690</v>
      </c>
      <c r="E89" s="4">
        <v>405380</v>
      </c>
      <c r="F89" s="4">
        <v>-588750</v>
      </c>
      <c r="G89" s="4">
        <v>-848470</v>
      </c>
    </row>
    <row r="90" spans="1:7" x14ac:dyDescent="0.25">
      <c r="A90">
        <v>89</v>
      </c>
      <c r="B90">
        <v>0</v>
      </c>
      <c r="C90">
        <v>32032</v>
      </c>
      <c r="D90" s="4">
        <v>702160</v>
      </c>
      <c r="E90" s="4">
        <v>487210</v>
      </c>
      <c r="F90" s="4">
        <v>-372730</v>
      </c>
      <c r="G90" s="4">
        <v>-1084700</v>
      </c>
    </row>
    <row r="91" spans="1:7" x14ac:dyDescent="0.25">
      <c r="A91">
        <v>90</v>
      </c>
      <c r="B91">
        <v>0</v>
      </c>
      <c r="C91">
        <v>9603.1</v>
      </c>
      <c r="D91" s="4">
        <v>1042800</v>
      </c>
      <c r="E91" s="4">
        <v>763440</v>
      </c>
      <c r="F91" s="4">
        <v>-463820</v>
      </c>
      <c r="G91" s="4">
        <v>-1626700</v>
      </c>
    </row>
    <row r="92" spans="1:7" x14ac:dyDescent="0.25">
      <c r="A92">
        <v>91</v>
      </c>
      <c r="B92">
        <v>0</v>
      </c>
      <c r="C92">
        <v>0</v>
      </c>
      <c r="D92" s="4">
        <v>1255300</v>
      </c>
      <c r="E92" s="4">
        <v>981770</v>
      </c>
      <c r="F92" s="4">
        <v>-580500</v>
      </c>
      <c r="G92" s="4">
        <v>-2002500</v>
      </c>
    </row>
    <row r="93" spans="1:7" x14ac:dyDescent="0.25">
      <c r="A93">
        <v>92</v>
      </c>
      <c r="B93">
        <v>0</v>
      </c>
      <c r="C93">
        <v>0</v>
      </c>
      <c r="D93" s="4">
        <v>1361200</v>
      </c>
      <c r="E93" s="4">
        <v>1148500</v>
      </c>
      <c r="F93" s="4">
        <v>-713870</v>
      </c>
      <c r="G93" s="4">
        <v>-2241500</v>
      </c>
    </row>
    <row r="94" spans="1:7" x14ac:dyDescent="0.25">
      <c r="A94">
        <v>93</v>
      </c>
      <c r="B94">
        <v>0</v>
      </c>
      <c r="C94">
        <v>0</v>
      </c>
      <c r="D94" s="4">
        <v>1379800</v>
      </c>
      <c r="E94" s="4">
        <v>1239400</v>
      </c>
      <c r="F94" s="4">
        <v>-855810</v>
      </c>
      <c r="G94" s="4">
        <v>-2323200</v>
      </c>
    </row>
    <row r="95" spans="1:7" x14ac:dyDescent="0.25">
      <c r="A95">
        <v>94</v>
      </c>
      <c r="B95">
        <v>0</v>
      </c>
      <c r="C95">
        <v>0</v>
      </c>
      <c r="D95" s="4">
        <v>1360800</v>
      </c>
      <c r="E95" s="4">
        <v>1254000</v>
      </c>
      <c r="F95" s="4">
        <v>-991120</v>
      </c>
      <c r="G95" s="4">
        <v>-2286200</v>
      </c>
    </row>
    <row r="96" spans="1:7" x14ac:dyDescent="0.25">
      <c r="A96">
        <v>95</v>
      </c>
      <c r="B96">
        <v>0</v>
      </c>
      <c r="C96">
        <v>0</v>
      </c>
      <c r="D96" s="4">
        <v>1399300</v>
      </c>
      <c r="E96" s="4">
        <v>1233900</v>
      </c>
      <c r="F96" s="4">
        <v>-1101600</v>
      </c>
      <c r="G96" s="4">
        <v>-2248800</v>
      </c>
    </row>
    <row r="97" spans="1:7" x14ac:dyDescent="0.25">
      <c r="A97">
        <v>96</v>
      </c>
      <c r="B97">
        <v>0</v>
      </c>
      <c r="C97">
        <v>29976</v>
      </c>
      <c r="D97" s="4">
        <v>1570100</v>
      </c>
      <c r="E97" s="4">
        <v>1236200</v>
      </c>
      <c r="F97" s="4">
        <v>-1205300</v>
      </c>
      <c r="G97" s="4">
        <v>-2343200</v>
      </c>
    </row>
    <row r="98" spans="1:7" x14ac:dyDescent="0.25">
      <c r="A98">
        <v>97</v>
      </c>
      <c r="B98">
        <v>0</v>
      </c>
      <c r="C98" s="4">
        <v>161780</v>
      </c>
      <c r="D98" s="4">
        <v>1925800</v>
      </c>
      <c r="E98" s="4">
        <v>1307700</v>
      </c>
      <c r="F98" s="4">
        <v>-1343100</v>
      </c>
      <c r="G98" s="4">
        <v>-2698300</v>
      </c>
    </row>
    <row r="99" spans="1:7" x14ac:dyDescent="0.25">
      <c r="A99">
        <v>98</v>
      </c>
      <c r="B99">
        <v>0</v>
      </c>
      <c r="C99" s="4">
        <v>452150</v>
      </c>
      <c r="D99" s="4">
        <v>2980700</v>
      </c>
      <c r="E99" s="4">
        <v>1629000</v>
      </c>
      <c r="F99" s="4">
        <v>-1815300</v>
      </c>
      <c r="G99" s="4">
        <v>-3834200</v>
      </c>
    </row>
    <row r="100" spans="1:7" x14ac:dyDescent="0.25">
      <c r="A100">
        <v>99</v>
      </c>
      <c r="B100">
        <v>0</v>
      </c>
      <c r="C100">
        <v>24162</v>
      </c>
      <c r="D100" s="4">
        <v>1273200</v>
      </c>
      <c r="E100" s="4">
        <v>539120</v>
      </c>
      <c r="F100" s="4">
        <v>-679920</v>
      </c>
      <c r="G100" s="4">
        <v>-1333800</v>
      </c>
    </row>
    <row r="101" spans="1:7" x14ac:dyDescent="0.25">
      <c r="A101">
        <v>100</v>
      </c>
      <c r="B101">
        <v>0</v>
      </c>
      <c r="C101">
        <v>0</v>
      </c>
      <c r="D101" s="4">
        <v>1638600</v>
      </c>
      <c r="E101" s="4">
        <v>859260</v>
      </c>
      <c r="F101" s="4">
        <v>-812730</v>
      </c>
      <c r="G101" s="4">
        <v>-1894900</v>
      </c>
    </row>
    <row r="102" spans="1:7" x14ac:dyDescent="0.25">
      <c r="A102">
        <v>101</v>
      </c>
      <c r="B102">
        <v>0</v>
      </c>
      <c r="C102">
        <v>0</v>
      </c>
      <c r="D102" s="4">
        <v>1926600</v>
      </c>
      <c r="E102" s="4">
        <v>1162800</v>
      </c>
      <c r="F102" s="4">
        <v>-975210</v>
      </c>
      <c r="G102" s="4">
        <v>-2364000</v>
      </c>
    </row>
    <row r="103" spans="1:7" x14ac:dyDescent="0.25">
      <c r="A103">
        <v>102</v>
      </c>
      <c r="B103">
        <v>0</v>
      </c>
      <c r="C103">
        <v>0</v>
      </c>
      <c r="D103" s="4">
        <v>2114400</v>
      </c>
      <c r="E103" s="4">
        <v>1417100</v>
      </c>
      <c r="F103" s="4">
        <v>-1176400</v>
      </c>
      <c r="G103" s="4">
        <v>-2683900</v>
      </c>
    </row>
    <row r="104" spans="1:7" x14ac:dyDescent="0.25">
      <c r="A104">
        <v>103</v>
      </c>
      <c r="B104">
        <v>0</v>
      </c>
      <c r="C104">
        <v>0</v>
      </c>
      <c r="D104" s="4">
        <v>2192300</v>
      </c>
      <c r="E104" s="4">
        <v>1580200</v>
      </c>
      <c r="F104" s="4">
        <v>-1410800</v>
      </c>
      <c r="G104" s="4">
        <v>-2811800</v>
      </c>
    </row>
    <row r="105" spans="1:7" x14ac:dyDescent="0.25">
      <c r="A105">
        <v>104</v>
      </c>
      <c r="B105">
        <v>0</v>
      </c>
      <c r="C105">
        <v>0</v>
      </c>
      <c r="D105" s="4">
        <v>2210800</v>
      </c>
      <c r="E105" s="4">
        <v>1587600</v>
      </c>
      <c r="F105" s="4">
        <v>-1621500</v>
      </c>
      <c r="G105" s="4">
        <v>-2731500</v>
      </c>
    </row>
    <row r="106" spans="1:7" x14ac:dyDescent="0.25">
      <c r="A106">
        <v>105</v>
      </c>
      <c r="B106">
        <v>0</v>
      </c>
      <c r="C106">
        <v>0</v>
      </c>
      <c r="D106" s="4">
        <v>2326800</v>
      </c>
      <c r="E106" s="4">
        <v>1553600</v>
      </c>
      <c r="F106" s="4">
        <v>-1771200</v>
      </c>
      <c r="G106" s="4">
        <v>-2681400</v>
      </c>
    </row>
    <row r="107" spans="1:7" x14ac:dyDescent="0.25">
      <c r="A107">
        <v>106</v>
      </c>
      <c r="B107">
        <v>0</v>
      </c>
      <c r="C107">
        <v>0</v>
      </c>
      <c r="D107" s="4">
        <v>2558600</v>
      </c>
      <c r="E107" s="4">
        <v>1491600</v>
      </c>
      <c r="F107" s="4">
        <v>-1884100</v>
      </c>
      <c r="G107" s="4">
        <v>-2737100</v>
      </c>
    </row>
    <row r="108" spans="1:7" x14ac:dyDescent="0.25">
      <c r="A108">
        <v>107</v>
      </c>
      <c r="B108">
        <v>0</v>
      </c>
      <c r="C108">
        <v>12495</v>
      </c>
      <c r="D108" s="4">
        <v>2906800</v>
      </c>
      <c r="E108" s="4">
        <v>1398100</v>
      </c>
      <c r="F108" s="4">
        <v>-2030400</v>
      </c>
      <c r="G108" s="4">
        <v>-2869900</v>
      </c>
    </row>
    <row r="109" spans="1:7" x14ac:dyDescent="0.25">
      <c r="A109">
        <v>108</v>
      </c>
      <c r="B109">
        <v>0</v>
      </c>
      <c r="C109" s="4">
        <v>227010</v>
      </c>
      <c r="D109" s="4">
        <v>3386000</v>
      </c>
      <c r="E109" s="4">
        <v>1207200</v>
      </c>
      <c r="F109" s="4">
        <v>-2248600</v>
      </c>
      <c r="G109" s="4">
        <v>-3038300</v>
      </c>
    </row>
    <row r="110" spans="1:7" x14ac:dyDescent="0.25">
      <c r="A110">
        <v>109</v>
      </c>
      <c r="B110">
        <v>0</v>
      </c>
      <c r="C110">
        <v>28361</v>
      </c>
      <c r="D110" s="4">
        <v>1789400</v>
      </c>
      <c r="E110" s="4">
        <v>570750</v>
      </c>
      <c r="F110" s="4">
        <v>-1025800</v>
      </c>
      <c r="G110" s="4">
        <v>-1476800</v>
      </c>
    </row>
    <row r="111" spans="1:7" x14ac:dyDescent="0.25">
      <c r="A111">
        <v>110</v>
      </c>
      <c r="B111">
        <v>0</v>
      </c>
      <c r="C111">
        <v>0</v>
      </c>
      <c r="D111" s="4">
        <v>2198800</v>
      </c>
      <c r="E111" s="4">
        <v>923750</v>
      </c>
      <c r="F111" s="4">
        <v>-1194700</v>
      </c>
      <c r="G111" s="4">
        <v>-2064700</v>
      </c>
    </row>
    <row r="112" spans="1:7" x14ac:dyDescent="0.25">
      <c r="A112">
        <v>111</v>
      </c>
      <c r="B112">
        <v>0</v>
      </c>
      <c r="C112">
        <v>0</v>
      </c>
      <c r="D112" s="4">
        <v>2598600</v>
      </c>
      <c r="E112" s="4">
        <v>1322100</v>
      </c>
      <c r="F112" s="4">
        <v>-1411300</v>
      </c>
      <c r="G112" s="4">
        <v>-2636100</v>
      </c>
    </row>
    <row r="113" spans="1:7" x14ac:dyDescent="0.25">
      <c r="A113">
        <v>112</v>
      </c>
      <c r="B113">
        <v>0</v>
      </c>
      <c r="C113">
        <v>0</v>
      </c>
      <c r="D113" s="4">
        <v>2872700</v>
      </c>
      <c r="E113" s="4">
        <v>1683300</v>
      </c>
      <c r="F113" s="4">
        <v>-1673000</v>
      </c>
      <c r="G113" s="4">
        <v>-3116300</v>
      </c>
    </row>
    <row r="114" spans="1:7" x14ac:dyDescent="0.25">
      <c r="A114">
        <v>113</v>
      </c>
      <c r="B114">
        <v>0</v>
      </c>
      <c r="C114">
        <v>0</v>
      </c>
      <c r="D114" s="4">
        <v>2849500</v>
      </c>
      <c r="E114" s="4">
        <v>1830200</v>
      </c>
      <c r="F114" s="4">
        <v>-1983800</v>
      </c>
      <c r="G114" s="4">
        <v>-3165900</v>
      </c>
    </row>
    <row r="115" spans="1:7" x14ac:dyDescent="0.25">
      <c r="A115">
        <v>114</v>
      </c>
      <c r="B115">
        <v>0</v>
      </c>
      <c r="C115">
        <v>0</v>
      </c>
      <c r="D115" s="4">
        <v>2801900</v>
      </c>
      <c r="E115" s="4">
        <v>1797400</v>
      </c>
      <c r="F115" s="4">
        <v>-2200500</v>
      </c>
      <c r="G115" s="4">
        <v>-2946400</v>
      </c>
    </row>
    <row r="116" spans="1:7" x14ac:dyDescent="0.25">
      <c r="A116">
        <v>115</v>
      </c>
      <c r="B116">
        <v>0</v>
      </c>
      <c r="C116">
        <v>0</v>
      </c>
      <c r="D116" s="4">
        <v>2930900</v>
      </c>
      <c r="E116" s="4">
        <v>1680400</v>
      </c>
      <c r="F116" s="4">
        <v>-2295300</v>
      </c>
      <c r="G116" s="4">
        <v>-2815500</v>
      </c>
    </row>
    <row r="117" spans="1:7" x14ac:dyDescent="0.25">
      <c r="A117">
        <v>116</v>
      </c>
      <c r="B117">
        <v>0</v>
      </c>
      <c r="C117">
        <v>0</v>
      </c>
      <c r="D117" s="4">
        <v>3144900</v>
      </c>
      <c r="E117" s="4">
        <v>1573300</v>
      </c>
      <c r="F117" s="4">
        <v>-2384900</v>
      </c>
      <c r="G117" s="4">
        <v>-2787700</v>
      </c>
    </row>
    <row r="118" spans="1:7" x14ac:dyDescent="0.25">
      <c r="A118">
        <v>117</v>
      </c>
      <c r="B118">
        <v>0</v>
      </c>
      <c r="C118">
        <v>0</v>
      </c>
      <c r="D118" s="4">
        <v>3399400</v>
      </c>
      <c r="E118" s="4">
        <v>1383000</v>
      </c>
      <c r="F118" s="4">
        <v>-2478700</v>
      </c>
      <c r="G118" s="4">
        <v>-2737400</v>
      </c>
    </row>
    <row r="119" spans="1:7" x14ac:dyDescent="0.25">
      <c r="A119">
        <v>118</v>
      </c>
      <c r="B119">
        <v>0</v>
      </c>
      <c r="C119">
        <v>83701</v>
      </c>
      <c r="D119" s="4">
        <v>3696000</v>
      </c>
      <c r="E119" s="4">
        <v>1113800</v>
      </c>
      <c r="F119" s="4">
        <v>-2588800</v>
      </c>
      <c r="G119" s="4">
        <v>-2684900</v>
      </c>
    </row>
    <row r="120" spans="1:7" x14ac:dyDescent="0.25">
      <c r="A120">
        <v>119</v>
      </c>
      <c r="B120">
        <v>0</v>
      </c>
      <c r="C120">
        <v>30813</v>
      </c>
      <c r="D120" s="4">
        <v>2202800</v>
      </c>
      <c r="E120" s="4">
        <v>563780</v>
      </c>
      <c r="F120" s="4">
        <v>-1340700</v>
      </c>
      <c r="G120" s="4">
        <v>-1506400</v>
      </c>
    </row>
    <row r="121" spans="1:7" x14ac:dyDescent="0.25">
      <c r="A121">
        <v>120</v>
      </c>
      <c r="B121">
        <v>0</v>
      </c>
      <c r="C121">
        <v>0</v>
      </c>
      <c r="D121" s="4">
        <v>2590000</v>
      </c>
      <c r="E121" s="4">
        <v>909140</v>
      </c>
      <c r="F121" s="4">
        <v>-1519100</v>
      </c>
      <c r="G121" s="4">
        <v>-2031500</v>
      </c>
    </row>
    <row r="122" spans="1:7" x14ac:dyDescent="0.25">
      <c r="A122">
        <v>121</v>
      </c>
      <c r="B122">
        <v>0</v>
      </c>
      <c r="C122">
        <v>0</v>
      </c>
      <c r="D122" s="4">
        <v>3070300</v>
      </c>
      <c r="E122" s="4">
        <v>1337900</v>
      </c>
      <c r="F122" s="4">
        <v>-1699400</v>
      </c>
      <c r="G122" s="4">
        <v>-2662500</v>
      </c>
    </row>
    <row r="123" spans="1:7" x14ac:dyDescent="0.25">
      <c r="A123">
        <v>122</v>
      </c>
      <c r="B123">
        <v>0</v>
      </c>
      <c r="C123">
        <v>0</v>
      </c>
      <c r="D123" s="4">
        <v>3507200</v>
      </c>
      <c r="E123" s="4">
        <v>1771200</v>
      </c>
      <c r="F123" s="4">
        <v>-2015000</v>
      </c>
      <c r="G123" s="4">
        <v>-3529700</v>
      </c>
    </row>
    <row r="124" spans="1:7" x14ac:dyDescent="0.25">
      <c r="A124">
        <v>123</v>
      </c>
      <c r="B124">
        <v>0</v>
      </c>
      <c r="C124">
        <v>0</v>
      </c>
      <c r="D124" s="4">
        <v>2829300</v>
      </c>
      <c r="E124" s="4">
        <v>1959900</v>
      </c>
      <c r="F124" s="4">
        <v>-2716200</v>
      </c>
      <c r="G124" s="4">
        <v>-3175500</v>
      </c>
    </row>
    <row r="125" spans="1:7" x14ac:dyDescent="0.25">
      <c r="A125">
        <v>124</v>
      </c>
      <c r="B125">
        <v>0</v>
      </c>
      <c r="C125">
        <v>0</v>
      </c>
      <c r="D125" s="4">
        <v>3128100</v>
      </c>
      <c r="E125" s="4">
        <v>1765200</v>
      </c>
      <c r="F125" s="4">
        <v>-2546500</v>
      </c>
      <c r="G125" s="4">
        <v>-2861800</v>
      </c>
    </row>
    <row r="126" spans="1:7" x14ac:dyDescent="0.25">
      <c r="A126">
        <v>125</v>
      </c>
      <c r="B126">
        <v>0</v>
      </c>
      <c r="C126">
        <v>0</v>
      </c>
      <c r="D126" s="4">
        <v>3250000</v>
      </c>
      <c r="E126" s="4">
        <v>1753100</v>
      </c>
      <c r="F126" s="4">
        <v>-2661000</v>
      </c>
      <c r="G126" s="4">
        <v>-2804300</v>
      </c>
    </row>
    <row r="127" spans="1:7" x14ac:dyDescent="0.25">
      <c r="A127">
        <v>126</v>
      </c>
      <c r="B127">
        <v>0</v>
      </c>
      <c r="C127">
        <v>0</v>
      </c>
      <c r="D127" s="4">
        <v>3404200</v>
      </c>
      <c r="E127" s="4">
        <v>1559500</v>
      </c>
      <c r="F127" s="4">
        <v>-2694700</v>
      </c>
      <c r="G127" s="4">
        <v>-2622000</v>
      </c>
    </row>
    <row r="128" spans="1:7" x14ac:dyDescent="0.25">
      <c r="A128">
        <v>127</v>
      </c>
      <c r="B128">
        <v>0</v>
      </c>
      <c r="C128">
        <v>0</v>
      </c>
      <c r="D128" s="4">
        <v>3582300</v>
      </c>
      <c r="E128" s="4">
        <v>1309400</v>
      </c>
      <c r="F128" s="4">
        <v>-2724900</v>
      </c>
      <c r="G128" s="4">
        <v>-2457400</v>
      </c>
    </row>
    <row r="129" spans="1:7" x14ac:dyDescent="0.25">
      <c r="A129">
        <v>128</v>
      </c>
      <c r="B129">
        <v>0</v>
      </c>
      <c r="C129">
        <v>3516.4</v>
      </c>
      <c r="D129" s="4">
        <v>3754200</v>
      </c>
      <c r="E129" s="4">
        <v>969620</v>
      </c>
      <c r="F129" s="4">
        <v>-2764700</v>
      </c>
      <c r="G129" s="4">
        <v>-2255100</v>
      </c>
    </row>
    <row r="130" spans="1:7" x14ac:dyDescent="0.25">
      <c r="A130">
        <v>129</v>
      </c>
      <c r="B130">
        <v>0</v>
      </c>
      <c r="C130">
        <v>33185</v>
      </c>
      <c r="D130" s="4">
        <v>2455600</v>
      </c>
      <c r="E130" s="4">
        <v>527260</v>
      </c>
      <c r="F130" s="4">
        <v>-1579100</v>
      </c>
      <c r="G130" s="4">
        <v>-1433500</v>
      </c>
    </row>
    <row r="131" spans="1:7" x14ac:dyDescent="0.25">
      <c r="A131">
        <v>130</v>
      </c>
      <c r="B131">
        <v>0</v>
      </c>
      <c r="C131">
        <v>0</v>
      </c>
      <c r="D131" s="4">
        <v>2790600</v>
      </c>
      <c r="E131" s="4">
        <v>846550</v>
      </c>
      <c r="F131" s="4">
        <v>-1720900</v>
      </c>
      <c r="G131" s="4">
        <v>-1866400</v>
      </c>
    </row>
    <row r="132" spans="1:7" x14ac:dyDescent="0.25">
      <c r="A132">
        <v>131</v>
      </c>
      <c r="B132">
        <v>0</v>
      </c>
      <c r="C132">
        <v>0</v>
      </c>
      <c r="D132" s="4">
        <v>3231300</v>
      </c>
      <c r="E132" s="4">
        <v>1290900</v>
      </c>
      <c r="F132" s="4">
        <v>-1897200</v>
      </c>
      <c r="G132" s="4">
        <v>-2471800</v>
      </c>
    </row>
    <row r="133" spans="1:7" x14ac:dyDescent="0.25">
      <c r="A133">
        <v>132</v>
      </c>
      <c r="B133">
        <v>0</v>
      </c>
      <c r="C133">
        <v>0</v>
      </c>
      <c r="D133" s="4">
        <v>3933700</v>
      </c>
      <c r="E133" s="4">
        <v>1700600</v>
      </c>
      <c r="F133" s="4">
        <v>-1918400</v>
      </c>
      <c r="G133" s="4">
        <v>-3297900</v>
      </c>
    </row>
    <row r="134" spans="1:7" x14ac:dyDescent="0.25">
      <c r="A134">
        <v>133</v>
      </c>
      <c r="B134">
        <v>0</v>
      </c>
      <c r="C134">
        <v>0</v>
      </c>
      <c r="D134" s="4">
        <v>4409300</v>
      </c>
      <c r="E134" s="4">
        <v>1791500</v>
      </c>
      <c r="F134" s="4">
        <v>-1841900</v>
      </c>
      <c r="G134" s="4">
        <v>-3530400</v>
      </c>
    </row>
    <row r="135" spans="1:7" x14ac:dyDescent="0.25">
      <c r="A135">
        <v>134</v>
      </c>
      <c r="B135">
        <v>0</v>
      </c>
      <c r="C135">
        <v>0</v>
      </c>
      <c r="D135" s="4">
        <v>2817600</v>
      </c>
      <c r="E135" s="4">
        <v>1868400</v>
      </c>
      <c r="F135" s="4">
        <v>-3127200</v>
      </c>
      <c r="G135" s="4">
        <v>-2703100</v>
      </c>
    </row>
    <row r="136" spans="1:7" x14ac:dyDescent="0.25">
      <c r="A136">
        <v>135</v>
      </c>
      <c r="B136">
        <v>0</v>
      </c>
      <c r="C136">
        <v>0</v>
      </c>
      <c r="D136" s="4">
        <v>3357000</v>
      </c>
      <c r="E136" s="4">
        <v>1743900</v>
      </c>
      <c r="F136" s="4">
        <v>-2804900</v>
      </c>
      <c r="G136" s="4">
        <v>-2632500</v>
      </c>
    </row>
    <row r="137" spans="1:7" x14ac:dyDescent="0.25">
      <c r="A137">
        <v>136</v>
      </c>
      <c r="B137">
        <v>0</v>
      </c>
      <c r="C137">
        <v>0</v>
      </c>
      <c r="D137" s="4">
        <v>3376800</v>
      </c>
      <c r="E137" s="4">
        <v>1479900</v>
      </c>
      <c r="F137" s="4">
        <v>-2842600</v>
      </c>
      <c r="G137" s="4">
        <v>-2321000</v>
      </c>
    </row>
    <row r="138" spans="1:7" x14ac:dyDescent="0.25">
      <c r="A138">
        <v>137</v>
      </c>
      <c r="B138">
        <v>0</v>
      </c>
      <c r="C138">
        <v>0</v>
      </c>
      <c r="D138" s="4">
        <v>3514100</v>
      </c>
      <c r="E138" s="4">
        <v>1202700</v>
      </c>
      <c r="F138" s="4">
        <v>-2784400</v>
      </c>
      <c r="G138" s="4">
        <v>-2076800</v>
      </c>
    </row>
    <row r="139" spans="1:7" x14ac:dyDescent="0.25">
      <c r="A139">
        <v>138</v>
      </c>
      <c r="B139">
        <v>0</v>
      </c>
      <c r="C139">
        <v>0</v>
      </c>
      <c r="D139" s="4">
        <v>3610400</v>
      </c>
      <c r="E139" s="4">
        <v>804880</v>
      </c>
      <c r="F139" s="4">
        <v>-2752900</v>
      </c>
      <c r="G139" s="4">
        <v>-1789100</v>
      </c>
    </row>
    <row r="140" spans="1:7" x14ac:dyDescent="0.25">
      <c r="A140">
        <v>139</v>
      </c>
      <c r="B140">
        <v>0</v>
      </c>
      <c r="C140">
        <v>39522</v>
      </c>
      <c r="D140" s="4">
        <v>2548000</v>
      </c>
      <c r="E140" s="4">
        <v>477520</v>
      </c>
      <c r="F140" s="4">
        <v>-1704400</v>
      </c>
      <c r="G140" s="4">
        <v>-1310100</v>
      </c>
    </row>
    <row r="141" spans="1:7" x14ac:dyDescent="0.25">
      <c r="A141">
        <v>140</v>
      </c>
      <c r="B141">
        <v>0</v>
      </c>
      <c r="C141">
        <v>0</v>
      </c>
      <c r="D141" s="4">
        <v>2837200</v>
      </c>
      <c r="E141" s="4">
        <v>791980</v>
      </c>
      <c r="F141" s="4">
        <v>-1800700</v>
      </c>
      <c r="G141" s="4">
        <v>-1688200</v>
      </c>
    </row>
    <row r="142" spans="1:7" x14ac:dyDescent="0.25">
      <c r="A142">
        <v>141</v>
      </c>
      <c r="B142">
        <v>0</v>
      </c>
      <c r="C142">
        <v>0</v>
      </c>
      <c r="D142" s="4">
        <v>3319000</v>
      </c>
      <c r="E142" s="4">
        <v>1274100</v>
      </c>
      <c r="F142" s="4">
        <v>-1905600</v>
      </c>
      <c r="G142" s="4">
        <v>-2325500</v>
      </c>
    </row>
    <row r="143" spans="1:7" x14ac:dyDescent="0.25">
      <c r="A143">
        <v>142</v>
      </c>
      <c r="B143">
        <v>0</v>
      </c>
      <c r="C143">
        <v>0</v>
      </c>
      <c r="D143" s="4">
        <v>3925700</v>
      </c>
      <c r="E143" s="4">
        <v>1624300</v>
      </c>
      <c r="F143" s="4">
        <v>-1875900</v>
      </c>
      <c r="G143" s="4">
        <v>-2943600</v>
      </c>
    </row>
    <row r="144" spans="1:7" x14ac:dyDescent="0.25">
      <c r="A144">
        <v>143</v>
      </c>
      <c r="B144">
        <v>0</v>
      </c>
      <c r="C144">
        <v>0</v>
      </c>
      <c r="D144" s="4">
        <v>4290300</v>
      </c>
      <c r="E144" s="4">
        <v>1630500</v>
      </c>
      <c r="F144" s="4">
        <v>-1805700</v>
      </c>
      <c r="G144" s="4">
        <v>-3057400</v>
      </c>
    </row>
    <row r="145" spans="1:7" x14ac:dyDescent="0.25">
      <c r="A145">
        <v>144</v>
      </c>
      <c r="B145">
        <v>0</v>
      </c>
      <c r="C145">
        <v>0</v>
      </c>
      <c r="D145" s="4">
        <v>4859500</v>
      </c>
      <c r="E145" s="4">
        <v>1559100</v>
      </c>
      <c r="F145" s="4">
        <v>-1456500</v>
      </c>
      <c r="G145" s="4">
        <v>-3054700</v>
      </c>
    </row>
    <row r="146" spans="1:7" x14ac:dyDescent="0.25">
      <c r="A146">
        <v>145</v>
      </c>
      <c r="B146">
        <v>0</v>
      </c>
      <c r="C146">
        <v>0</v>
      </c>
      <c r="D146" s="4">
        <v>3151800</v>
      </c>
      <c r="E146" s="4">
        <v>1588900</v>
      </c>
      <c r="F146" s="4">
        <v>-2813800</v>
      </c>
      <c r="G146" s="4">
        <v>-2257300</v>
      </c>
    </row>
    <row r="147" spans="1:7" x14ac:dyDescent="0.25">
      <c r="A147">
        <v>146</v>
      </c>
      <c r="B147">
        <v>0</v>
      </c>
      <c r="C147">
        <v>0</v>
      </c>
      <c r="D147" s="4">
        <v>2935800</v>
      </c>
      <c r="E147" s="4">
        <v>1424600</v>
      </c>
      <c r="F147" s="4">
        <v>-2939100</v>
      </c>
      <c r="G147" s="4">
        <v>-1822100</v>
      </c>
    </row>
    <row r="148" spans="1:7" x14ac:dyDescent="0.25">
      <c r="A148">
        <v>147</v>
      </c>
      <c r="B148">
        <v>0</v>
      </c>
      <c r="C148">
        <v>0</v>
      </c>
      <c r="D148" s="4">
        <v>3166500</v>
      </c>
      <c r="E148" s="4">
        <v>929170</v>
      </c>
      <c r="F148" s="4">
        <v>-2644700</v>
      </c>
      <c r="G148" s="4">
        <v>-1439500</v>
      </c>
    </row>
    <row r="149" spans="1:7" x14ac:dyDescent="0.25">
      <c r="A149">
        <v>148</v>
      </c>
      <c r="B149">
        <v>0</v>
      </c>
      <c r="C149">
        <v>0</v>
      </c>
      <c r="D149" s="4">
        <v>3350600</v>
      </c>
      <c r="E149" s="4">
        <v>669820</v>
      </c>
      <c r="F149" s="4">
        <v>-2543700</v>
      </c>
      <c r="G149" s="4">
        <v>-1384600</v>
      </c>
    </row>
    <row r="150" spans="1:7" x14ac:dyDescent="0.25">
      <c r="A150">
        <v>149</v>
      </c>
      <c r="B150">
        <v>0</v>
      </c>
      <c r="C150">
        <v>48789</v>
      </c>
      <c r="D150" s="4">
        <v>2478900</v>
      </c>
      <c r="E150" s="4">
        <v>417970</v>
      </c>
      <c r="F150" s="4">
        <v>-1691300</v>
      </c>
      <c r="G150" s="4">
        <v>-1162500</v>
      </c>
    </row>
    <row r="151" spans="1:7" x14ac:dyDescent="0.25">
      <c r="A151">
        <v>150</v>
      </c>
      <c r="B151">
        <v>0</v>
      </c>
      <c r="C151">
        <v>0</v>
      </c>
      <c r="D151" s="4">
        <v>2718300</v>
      </c>
      <c r="E151" s="4">
        <v>701320</v>
      </c>
      <c r="F151" s="4">
        <v>-1730300</v>
      </c>
      <c r="G151" s="4">
        <v>-1465700</v>
      </c>
    </row>
    <row r="152" spans="1:7" x14ac:dyDescent="0.25">
      <c r="A152">
        <v>151</v>
      </c>
      <c r="B152">
        <v>0</v>
      </c>
      <c r="C152">
        <v>0</v>
      </c>
      <c r="D152" s="4">
        <v>3165400</v>
      </c>
      <c r="E152" s="4">
        <v>1135700</v>
      </c>
      <c r="F152" s="4">
        <v>-1771100</v>
      </c>
      <c r="G152" s="4">
        <v>-2014000</v>
      </c>
    </row>
    <row r="153" spans="1:7" x14ac:dyDescent="0.25">
      <c r="A153">
        <v>152</v>
      </c>
      <c r="B153">
        <v>0</v>
      </c>
      <c r="C153">
        <v>0</v>
      </c>
      <c r="D153" s="4">
        <v>3601200</v>
      </c>
      <c r="E153" s="4">
        <v>1392700</v>
      </c>
      <c r="F153" s="4">
        <v>-1753800</v>
      </c>
      <c r="G153" s="4">
        <v>-2416100</v>
      </c>
    </row>
    <row r="154" spans="1:7" x14ac:dyDescent="0.25">
      <c r="A154">
        <v>153</v>
      </c>
      <c r="B154">
        <v>0</v>
      </c>
      <c r="C154">
        <v>0</v>
      </c>
      <c r="D154" s="4">
        <v>3902000</v>
      </c>
      <c r="E154" s="4">
        <v>1435600</v>
      </c>
      <c r="F154" s="4">
        <v>-1684700</v>
      </c>
      <c r="G154" s="4">
        <v>-2511500</v>
      </c>
    </row>
    <row r="155" spans="1:7" x14ac:dyDescent="0.25">
      <c r="A155">
        <v>154</v>
      </c>
      <c r="B155">
        <v>0</v>
      </c>
      <c r="C155">
        <v>0</v>
      </c>
      <c r="D155" s="4">
        <v>4032500</v>
      </c>
      <c r="E155" s="4">
        <v>1435800</v>
      </c>
      <c r="F155" s="4">
        <v>-1684000</v>
      </c>
      <c r="G155" s="4">
        <v>-2483700</v>
      </c>
    </row>
    <row r="156" spans="1:7" x14ac:dyDescent="0.25">
      <c r="A156">
        <v>155</v>
      </c>
      <c r="B156">
        <v>0</v>
      </c>
      <c r="C156">
        <v>0</v>
      </c>
      <c r="D156" s="4">
        <v>4420900</v>
      </c>
      <c r="E156" s="4">
        <v>1213200</v>
      </c>
      <c r="F156" s="4">
        <v>-1347200</v>
      </c>
      <c r="G156" s="4">
        <v>-2313200</v>
      </c>
    </row>
    <row r="157" spans="1:7" x14ac:dyDescent="0.25">
      <c r="A157">
        <v>156</v>
      </c>
      <c r="B157">
        <v>0</v>
      </c>
      <c r="C157">
        <v>0</v>
      </c>
      <c r="D157" s="4">
        <v>3493600</v>
      </c>
      <c r="E157" s="4">
        <v>1135400</v>
      </c>
      <c r="F157" s="4">
        <v>-1948100</v>
      </c>
      <c r="G157" s="4">
        <v>-1661000</v>
      </c>
    </row>
    <row r="158" spans="1:7" x14ac:dyDescent="0.25">
      <c r="A158">
        <v>157</v>
      </c>
      <c r="B158">
        <v>0</v>
      </c>
      <c r="C158">
        <v>0</v>
      </c>
      <c r="D158" s="4">
        <v>2465500</v>
      </c>
      <c r="E158" s="4">
        <v>716330</v>
      </c>
      <c r="F158" s="4">
        <v>-2405600</v>
      </c>
      <c r="G158" s="4">
        <v>-592580</v>
      </c>
    </row>
    <row r="159" spans="1:7" x14ac:dyDescent="0.25">
      <c r="A159">
        <v>158</v>
      </c>
      <c r="B159">
        <v>0</v>
      </c>
      <c r="C159">
        <v>0</v>
      </c>
      <c r="D159" s="4">
        <v>2912800</v>
      </c>
      <c r="E159" s="4">
        <v>507750</v>
      </c>
      <c r="F159" s="4">
        <v>-2139800</v>
      </c>
      <c r="G159" s="4">
        <v>-902930</v>
      </c>
    </row>
    <row r="160" spans="1:7" x14ac:dyDescent="0.25">
      <c r="A160">
        <v>159</v>
      </c>
      <c r="B160">
        <v>0</v>
      </c>
      <c r="C160">
        <v>56162</v>
      </c>
      <c r="D160" s="4">
        <v>2220500</v>
      </c>
      <c r="E160" s="4">
        <v>331720</v>
      </c>
      <c r="F160" s="4">
        <v>-1517000</v>
      </c>
      <c r="G160" s="4">
        <v>-963030</v>
      </c>
    </row>
    <row r="161" spans="1:7" x14ac:dyDescent="0.25">
      <c r="A161">
        <v>160</v>
      </c>
      <c r="B161">
        <v>0</v>
      </c>
      <c r="C161">
        <v>0</v>
      </c>
      <c r="D161" s="4">
        <v>2381300</v>
      </c>
      <c r="E161" s="4">
        <v>542800</v>
      </c>
      <c r="F161" s="4">
        <v>-1500900</v>
      </c>
      <c r="G161" s="4">
        <v>-1137600</v>
      </c>
    </row>
    <row r="162" spans="1:7" x14ac:dyDescent="0.25">
      <c r="A162">
        <v>161</v>
      </c>
      <c r="B162">
        <v>0</v>
      </c>
      <c r="C162">
        <v>0</v>
      </c>
      <c r="D162" s="4">
        <v>2737900</v>
      </c>
      <c r="E162" s="4">
        <v>901330</v>
      </c>
      <c r="F162" s="4">
        <v>-1509600</v>
      </c>
      <c r="G162" s="4">
        <v>-1543800</v>
      </c>
    </row>
    <row r="163" spans="1:7" x14ac:dyDescent="0.25">
      <c r="A163">
        <v>162</v>
      </c>
      <c r="B163">
        <v>0</v>
      </c>
      <c r="C163">
        <v>0</v>
      </c>
      <c r="D163" s="4">
        <v>3057000</v>
      </c>
      <c r="E163" s="4">
        <v>1091600</v>
      </c>
      <c r="F163" s="4">
        <v>-1488300</v>
      </c>
      <c r="G163" s="4">
        <v>-1803800</v>
      </c>
    </row>
    <row r="164" spans="1:7" x14ac:dyDescent="0.25">
      <c r="A164">
        <v>163</v>
      </c>
      <c r="B164">
        <v>0</v>
      </c>
      <c r="C164">
        <v>0</v>
      </c>
      <c r="D164" s="4">
        <v>3307700</v>
      </c>
      <c r="E164" s="4">
        <v>1172300</v>
      </c>
      <c r="F164" s="4">
        <v>-1443100</v>
      </c>
      <c r="G164" s="4">
        <v>-1936700</v>
      </c>
    </row>
    <row r="165" spans="1:7" x14ac:dyDescent="0.25">
      <c r="A165">
        <v>164</v>
      </c>
      <c r="B165">
        <v>0</v>
      </c>
      <c r="C165">
        <v>0</v>
      </c>
      <c r="D165" s="4">
        <v>3424000</v>
      </c>
      <c r="E165" s="4">
        <v>1106600</v>
      </c>
      <c r="F165" s="4">
        <v>-1378800</v>
      </c>
      <c r="G165" s="4">
        <v>-1858100</v>
      </c>
    </row>
    <row r="166" spans="1:7" x14ac:dyDescent="0.25">
      <c r="A166">
        <v>165</v>
      </c>
      <c r="B166">
        <v>0</v>
      </c>
      <c r="C166">
        <v>0</v>
      </c>
      <c r="D166" s="4">
        <v>3489500</v>
      </c>
      <c r="E166" s="4">
        <v>1099300</v>
      </c>
      <c r="F166" s="4">
        <v>-1338600</v>
      </c>
      <c r="G166" s="4">
        <v>-1793700</v>
      </c>
    </row>
    <row r="167" spans="1:7" x14ac:dyDescent="0.25">
      <c r="A167">
        <v>166</v>
      </c>
      <c r="B167">
        <v>0</v>
      </c>
      <c r="C167">
        <v>0</v>
      </c>
      <c r="D167" s="4">
        <v>3382000</v>
      </c>
      <c r="E167" s="4">
        <v>729450</v>
      </c>
      <c r="F167" s="4">
        <v>-1179800</v>
      </c>
      <c r="G167" s="4">
        <v>-1277200</v>
      </c>
    </row>
    <row r="168" spans="1:7" x14ac:dyDescent="0.25">
      <c r="A168">
        <v>167</v>
      </c>
      <c r="B168">
        <v>0</v>
      </c>
      <c r="C168">
        <v>0</v>
      </c>
      <c r="D168" s="4">
        <v>2526100</v>
      </c>
      <c r="E168" s="4">
        <v>397190</v>
      </c>
      <c r="F168" s="4">
        <v>-1437100</v>
      </c>
      <c r="G168" s="4">
        <v>-273510</v>
      </c>
    </row>
    <row r="169" spans="1:7" x14ac:dyDescent="0.25">
      <c r="A169">
        <v>168</v>
      </c>
      <c r="B169">
        <v>0</v>
      </c>
      <c r="C169">
        <v>0</v>
      </c>
      <c r="D169" s="4">
        <v>2146200</v>
      </c>
      <c r="E169" s="4">
        <v>285050</v>
      </c>
      <c r="F169" s="4">
        <v>-1690000</v>
      </c>
      <c r="G169" s="4">
        <v>-304790</v>
      </c>
    </row>
    <row r="170" spans="1:7" x14ac:dyDescent="0.25">
      <c r="A170">
        <v>169</v>
      </c>
      <c r="B170">
        <v>0</v>
      </c>
      <c r="C170">
        <v>65090</v>
      </c>
      <c r="D170" s="4">
        <v>1731400</v>
      </c>
      <c r="E170" s="4">
        <v>200910</v>
      </c>
      <c r="F170" s="4">
        <v>-1160000</v>
      </c>
      <c r="G170" s="4">
        <v>-668750</v>
      </c>
    </row>
    <row r="171" spans="1:7" x14ac:dyDescent="0.25">
      <c r="A171">
        <v>170</v>
      </c>
      <c r="B171">
        <v>0</v>
      </c>
      <c r="C171">
        <v>0</v>
      </c>
      <c r="D171" s="4">
        <v>1779000</v>
      </c>
      <c r="E171" s="4">
        <v>312760</v>
      </c>
      <c r="F171" s="4">
        <v>-1114500</v>
      </c>
      <c r="G171" s="4">
        <v>-663340</v>
      </c>
    </row>
    <row r="172" spans="1:7" x14ac:dyDescent="0.25">
      <c r="A172">
        <v>171</v>
      </c>
      <c r="B172">
        <v>0</v>
      </c>
      <c r="C172">
        <v>0</v>
      </c>
      <c r="D172" s="4">
        <v>2038800</v>
      </c>
      <c r="E172" s="4">
        <v>574050</v>
      </c>
      <c r="F172" s="4">
        <v>-1118800</v>
      </c>
      <c r="G172" s="4">
        <v>-908370</v>
      </c>
    </row>
    <row r="173" spans="1:7" x14ac:dyDescent="0.25">
      <c r="A173">
        <v>172</v>
      </c>
      <c r="B173">
        <v>0</v>
      </c>
      <c r="C173">
        <v>0</v>
      </c>
      <c r="D173" s="4">
        <v>2283000</v>
      </c>
      <c r="E173" s="4">
        <v>710370</v>
      </c>
      <c r="F173" s="4">
        <v>-1096300</v>
      </c>
      <c r="G173" s="4">
        <v>-1085600</v>
      </c>
    </row>
    <row r="174" spans="1:7" x14ac:dyDescent="0.25">
      <c r="A174">
        <v>173</v>
      </c>
      <c r="B174">
        <v>0</v>
      </c>
      <c r="C174">
        <v>0</v>
      </c>
      <c r="D174" s="4">
        <v>2482700</v>
      </c>
      <c r="E174" s="4">
        <v>767430</v>
      </c>
      <c r="F174" s="4">
        <v>-1039200</v>
      </c>
      <c r="G174" s="4">
        <v>-1193700</v>
      </c>
    </row>
    <row r="175" spans="1:7" x14ac:dyDescent="0.25">
      <c r="A175">
        <v>174</v>
      </c>
      <c r="B175">
        <v>0</v>
      </c>
      <c r="C175">
        <v>0</v>
      </c>
      <c r="D175" s="4">
        <v>2585800</v>
      </c>
      <c r="E175" s="4">
        <v>758220</v>
      </c>
      <c r="F175" s="4">
        <v>-972620</v>
      </c>
      <c r="G175" s="4">
        <v>-1194000</v>
      </c>
    </row>
    <row r="176" spans="1:7" x14ac:dyDescent="0.25">
      <c r="A176">
        <v>175</v>
      </c>
      <c r="B176">
        <v>0</v>
      </c>
      <c r="C176">
        <v>0</v>
      </c>
      <c r="D176" s="4">
        <v>2558000</v>
      </c>
      <c r="E176" s="4">
        <v>631540</v>
      </c>
      <c r="F176" s="4">
        <v>-895340</v>
      </c>
      <c r="G176" s="4">
        <v>-1012700</v>
      </c>
    </row>
    <row r="177" spans="1:7" x14ac:dyDescent="0.25">
      <c r="A177">
        <v>176</v>
      </c>
      <c r="B177">
        <v>0</v>
      </c>
      <c r="C177">
        <v>0</v>
      </c>
      <c r="D177" s="4">
        <v>2261000</v>
      </c>
      <c r="E177" s="4">
        <v>404930</v>
      </c>
      <c r="F177" s="4">
        <v>-888760</v>
      </c>
      <c r="G177" s="4">
        <v>-565220</v>
      </c>
    </row>
    <row r="178" spans="1:7" x14ac:dyDescent="0.25">
      <c r="A178">
        <v>177</v>
      </c>
      <c r="B178">
        <v>0</v>
      </c>
      <c r="C178">
        <v>0</v>
      </c>
      <c r="D178" s="4">
        <v>1788700</v>
      </c>
      <c r="E178" s="4">
        <v>192430</v>
      </c>
      <c r="F178" s="4">
        <v>-988100</v>
      </c>
      <c r="G178" s="4">
        <v>-105260</v>
      </c>
    </row>
    <row r="179" spans="1:7" x14ac:dyDescent="0.25">
      <c r="A179">
        <v>178</v>
      </c>
      <c r="B179">
        <v>0</v>
      </c>
      <c r="C179">
        <v>0</v>
      </c>
      <c r="D179" s="4">
        <v>1520600</v>
      </c>
      <c r="E179" s="4">
        <v>135570</v>
      </c>
      <c r="F179" s="4">
        <v>-1013600</v>
      </c>
      <c r="G179" s="4">
        <v>-47907</v>
      </c>
    </row>
    <row r="180" spans="1:7" x14ac:dyDescent="0.25">
      <c r="A180">
        <v>179</v>
      </c>
      <c r="B180">
        <v>0</v>
      </c>
      <c r="C180">
        <v>94030</v>
      </c>
      <c r="D180" s="4">
        <v>940230</v>
      </c>
      <c r="E180">
        <v>37673</v>
      </c>
      <c r="F180" s="4">
        <v>-611940</v>
      </c>
      <c r="G180" s="4">
        <v>-226160</v>
      </c>
    </row>
    <row r="181" spans="1:7" x14ac:dyDescent="0.25">
      <c r="A181">
        <v>180</v>
      </c>
      <c r="B181">
        <v>0</v>
      </c>
      <c r="C181" s="4">
        <v>156950</v>
      </c>
      <c r="D181" s="4">
        <v>895380</v>
      </c>
      <c r="E181">
        <v>10922</v>
      </c>
      <c r="F181" s="4">
        <v>-683890</v>
      </c>
      <c r="G181">
        <v>-21492</v>
      </c>
    </row>
    <row r="182" spans="1:7" x14ac:dyDescent="0.25">
      <c r="A182">
        <v>181</v>
      </c>
      <c r="B182">
        <v>0</v>
      </c>
      <c r="C182">
        <v>64725</v>
      </c>
      <c r="D182" s="4">
        <v>1054100</v>
      </c>
      <c r="E182" s="4">
        <v>113810</v>
      </c>
      <c r="F182" s="4">
        <v>-675320</v>
      </c>
      <c r="G182">
        <v>-54261</v>
      </c>
    </row>
    <row r="183" spans="1:7" x14ac:dyDescent="0.25">
      <c r="A183">
        <v>182</v>
      </c>
      <c r="B183">
        <v>0</v>
      </c>
      <c r="C183">
        <v>0</v>
      </c>
      <c r="D183" s="4">
        <v>1262600</v>
      </c>
      <c r="E183" s="4">
        <v>214150</v>
      </c>
      <c r="F183" s="4">
        <v>-605690</v>
      </c>
      <c r="G183" s="4">
        <v>-209900</v>
      </c>
    </row>
    <row r="184" spans="1:7" x14ac:dyDescent="0.25">
      <c r="A184">
        <v>183</v>
      </c>
      <c r="B184">
        <v>0</v>
      </c>
      <c r="C184">
        <v>0</v>
      </c>
      <c r="D184" s="4">
        <v>1418300</v>
      </c>
      <c r="E184" s="4">
        <v>267310</v>
      </c>
      <c r="F184" s="4">
        <v>-528120</v>
      </c>
      <c r="G184" s="4">
        <v>-316260</v>
      </c>
    </row>
    <row r="185" spans="1:7" x14ac:dyDescent="0.25">
      <c r="A185">
        <v>184</v>
      </c>
      <c r="B185">
        <v>0</v>
      </c>
      <c r="C185">
        <v>0</v>
      </c>
      <c r="D185" s="4">
        <v>1492000</v>
      </c>
      <c r="E185" s="4">
        <v>261340</v>
      </c>
      <c r="F185" s="4">
        <v>-436380</v>
      </c>
      <c r="G185" s="4">
        <v>-331020</v>
      </c>
    </row>
    <row r="186" spans="1:7" x14ac:dyDescent="0.25">
      <c r="A186">
        <v>185</v>
      </c>
      <c r="B186">
        <v>0</v>
      </c>
      <c r="C186">
        <v>0</v>
      </c>
      <c r="D186" s="4">
        <v>1396500</v>
      </c>
      <c r="E186" s="4">
        <v>166840</v>
      </c>
      <c r="F186" s="4">
        <v>-338830</v>
      </c>
      <c r="G186" s="4">
        <v>-175940</v>
      </c>
    </row>
    <row r="187" spans="1:7" x14ac:dyDescent="0.25">
      <c r="A187">
        <v>186</v>
      </c>
      <c r="B187">
        <v>0</v>
      </c>
      <c r="C187">
        <v>0</v>
      </c>
      <c r="D187" s="4">
        <v>1210300</v>
      </c>
      <c r="E187">
        <v>94627</v>
      </c>
      <c r="F187" s="4">
        <v>-306600</v>
      </c>
      <c r="G187" s="4">
        <v>-40816</v>
      </c>
    </row>
    <row r="188" spans="1:7" x14ac:dyDescent="0.25">
      <c r="A188">
        <v>187</v>
      </c>
      <c r="B188">
        <v>0</v>
      </c>
      <c r="C188">
        <v>0</v>
      </c>
      <c r="D188" s="4">
        <v>1070400</v>
      </c>
      <c r="E188" s="4">
        <v>154880</v>
      </c>
      <c r="F188" s="4">
        <v>-335570</v>
      </c>
      <c r="G188" s="4">
        <v>-126500</v>
      </c>
    </row>
    <row r="189" spans="1:7" x14ac:dyDescent="0.25">
      <c r="A189">
        <v>188</v>
      </c>
      <c r="B189">
        <v>0</v>
      </c>
      <c r="C189">
        <v>13216</v>
      </c>
      <c r="D189" s="4">
        <v>946330</v>
      </c>
      <c r="E189" s="4">
        <v>189690</v>
      </c>
      <c r="F189" s="4">
        <v>-331190</v>
      </c>
      <c r="G189" s="4">
        <v>-193040</v>
      </c>
    </row>
    <row r="190" spans="1:7" x14ac:dyDescent="0.25">
      <c r="A190">
        <v>189</v>
      </c>
      <c r="B190">
        <v>0</v>
      </c>
      <c r="C190">
        <v>30542</v>
      </c>
      <c r="D190" s="4">
        <v>345750</v>
      </c>
      <c r="E190" s="4">
        <v>267930</v>
      </c>
      <c r="F190" s="4">
        <v>-277610</v>
      </c>
      <c r="G190" s="4">
        <v>-589710</v>
      </c>
    </row>
    <row r="191" spans="1:7" x14ac:dyDescent="0.25">
      <c r="A191">
        <v>190</v>
      </c>
      <c r="B191">
        <v>0</v>
      </c>
      <c r="C191">
        <v>12300</v>
      </c>
      <c r="D191" s="4">
        <v>379390</v>
      </c>
      <c r="E191" s="4">
        <v>373650</v>
      </c>
      <c r="F191" s="4">
        <v>-239950</v>
      </c>
      <c r="G191" s="4">
        <v>-808600</v>
      </c>
    </row>
    <row r="192" spans="1:7" x14ac:dyDescent="0.25">
      <c r="A192">
        <v>191</v>
      </c>
      <c r="B192">
        <v>0</v>
      </c>
      <c r="C192">
        <v>7200.8</v>
      </c>
      <c r="D192" s="4">
        <v>875040</v>
      </c>
      <c r="E192" s="4">
        <v>291560</v>
      </c>
      <c r="F192" s="4">
        <v>-572490</v>
      </c>
      <c r="G192" s="4">
        <v>-766900</v>
      </c>
    </row>
    <row r="193" spans="1:7" x14ac:dyDescent="0.25">
      <c r="A193">
        <v>192</v>
      </c>
      <c r="B193">
        <v>0</v>
      </c>
      <c r="C193">
        <v>21327</v>
      </c>
      <c r="D193" s="4">
        <v>972900</v>
      </c>
      <c r="E193" s="4">
        <v>482540</v>
      </c>
      <c r="F193" s="4">
        <v>-521140</v>
      </c>
      <c r="G193" s="4">
        <v>-1166000</v>
      </c>
    </row>
    <row r="194" spans="1:7" x14ac:dyDescent="0.25">
      <c r="A194">
        <v>193</v>
      </c>
      <c r="B194">
        <v>0</v>
      </c>
      <c r="C194">
        <v>15403</v>
      </c>
      <c r="D194" s="4">
        <v>1368800</v>
      </c>
      <c r="E194" s="4">
        <v>325710</v>
      </c>
      <c r="F194" s="4">
        <v>-901460</v>
      </c>
      <c r="G194" s="4">
        <v>-873950</v>
      </c>
    </row>
    <row r="195" spans="1:7" x14ac:dyDescent="0.25">
      <c r="A195">
        <v>194</v>
      </c>
      <c r="B195">
        <v>0</v>
      </c>
      <c r="C195">
        <v>26224</v>
      </c>
      <c r="D195" s="4">
        <v>1531300</v>
      </c>
      <c r="E195" s="4">
        <v>557370</v>
      </c>
      <c r="F195" s="4">
        <v>-852610</v>
      </c>
      <c r="G195" s="4">
        <v>-1407500</v>
      </c>
    </row>
    <row r="196" spans="1:7" x14ac:dyDescent="0.25">
      <c r="A196">
        <v>195</v>
      </c>
      <c r="B196">
        <v>0</v>
      </c>
      <c r="C196">
        <v>15281</v>
      </c>
      <c r="D196" s="4">
        <v>1792900</v>
      </c>
      <c r="E196" s="4">
        <v>330220</v>
      </c>
      <c r="F196" s="4">
        <v>-1211700</v>
      </c>
      <c r="G196" s="4">
        <v>-913560</v>
      </c>
    </row>
    <row r="197" spans="1:7" x14ac:dyDescent="0.25">
      <c r="A197">
        <v>196</v>
      </c>
      <c r="B197">
        <v>0</v>
      </c>
      <c r="C197">
        <v>28865</v>
      </c>
      <c r="D197" s="4">
        <v>1996400</v>
      </c>
      <c r="E197" s="4">
        <v>566800</v>
      </c>
      <c r="F197" s="4">
        <v>-1183200</v>
      </c>
      <c r="G197" s="4">
        <v>-1491900</v>
      </c>
    </row>
    <row r="198" spans="1:7" x14ac:dyDescent="0.25">
      <c r="A198">
        <v>197</v>
      </c>
      <c r="B198">
        <v>0</v>
      </c>
      <c r="C198">
        <v>16963</v>
      </c>
      <c r="D198" s="4">
        <v>2085600</v>
      </c>
      <c r="E198" s="4">
        <v>317160</v>
      </c>
      <c r="F198" s="4">
        <v>-1461600</v>
      </c>
      <c r="G198" s="4">
        <v>-889410</v>
      </c>
    </row>
    <row r="199" spans="1:7" x14ac:dyDescent="0.25">
      <c r="A199">
        <v>198</v>
      </c>
      <c r="B199">
        <v>0</v>
      </c>
      <c r="C199">
        <v>31288</v>
      </c>
      <c r="D199" s="4">
        <v>2329200</v>
      </c>
      <c r="E199" s="4">
        <v>545000</v>
      </c>
      <c r="F199" s="4">
        <v>-1460200</v>
      </c>
      <c r="G199" s="4">
        <v>-1469200</v>
      </c>
    </row>
    <row r="200" spans="1:7" x14ac:dyDescent="0.25">
      <c r="A200">
        <v>199</v>
      </c>
      <c r="B200">
        <v>0</v>
      </c>
      <c r="C200">
        <v>20114</v>
      </c>
      <c r="D200" s="4">
        <v>2226600</v>
      </c>
      <c r="E200" s="4">
        <v>294130</v>
      </c>
      <c r="F200" s="4">
        <v>-1614600</v>
      </c>
      <c r="G200" s="4">
        <v>-831520</v>
      </c>
    </row>
    <row r="201" spans="1:7" x14ac:dyDescent="0.25">
      <c r="A201">
        <v>200</v>
      </c>
      <c r="B201">
        <v>0</v>
      </c>
      <c r="C201">
        <v>36207</v>
      </c>
      <c r="D201" s="4">
        <v>2502200</v>
      </c>
      <c r="E201" s="4">
        <v>502110</v>
      </c>
      <c r="F201" s="4">
        <v>-1641000</v>
      </c>
      <c r="G201" s="4">
        <v>-1371000</v>
      </c>
    </row>
    <row r="202" spans="1:7" x14ac:dyDescent="0.25">
      <c r="A202">
        <v>201</v>
      </c>
      <c r="B202">
        <v>0</v>
      </c>
      <c r="C202">
        <v>24125</v>
      </c>
      <c r="D202" s="4">
        <v>2206500</v>
      </c>
      <c r="E202" s="4">
        <v>263520</v>
      </c>
      <c r="F202" s="4">
        <v>-1641000</v>
      </c>
      <c r="G202" s="4">
        <v>-753930</v>
      </c>
    </row>
    <row r="203" spans="1:7" x14ac:dyDescent="0.25">
      <c r="A203">
        <v>202</v>
      </c>
      <c r="B203">
        <v>0</v>
      </c>
      <c r="C203">
        <v>44229</v>
      </c>
      <c r="D203" s="4">
        <v>2513200</v>
      </c>
      <c r="E203" s="4">
        <v>447830</v>
      </c>
      <c r="F203" s="4">
        <v>-1697600</v>
      </c>
      <c r="G203" s="4">
        <v>-1235800</v>
      </c>
    </row>
    <row r="204" spans="1:7" x14ac:dyDescent="0.25">
      <c r="A204">
        <v>203</v>
      </c>
      <c r="B204">
        <v>0</v>
      </c>
      <c r="C204">
        <v>28214</v>
      </c>
      <c r="D204" s="4">
        <v>2010900</v>
      </c>
      <c r="E204" s="4">
        <v>219310</v>
      </c>
      <c r="F204" s="4">
        <v>-1512400</v>
      </c>
      <c r="G204" s="4">
        <v>-646330</v>
      </c>
    </row>
    <row r="205" spans="1:7" x14ac:dyDescent="0.25">
      <c r="A205">
        <v>204</v>
      </c>
      <c r="B205">
        <v>0</v>
      </c>
      <c r="C205">
        <v>52333</v>
      </c>
      <c r="D205" s="4">
        <v>2349800</v>
      </c>
      <c r="E205" s="4">
        <v>375170</v>
      </c>
      <c r="F205" s="4">
        <v>-1603900</v>
      </c>
      <c r="G205" s="4">
        <v>-1063300</v>
      </c>
    </row>
    <row r="206" spans="1:7" x14ac:dyDescent="0.25">
      <c r="A206">
        <v>205</v>
      </c>
      <c r="B206">
        <v>0</v>
      </c>
      <c r="C206">
        <v>30347</v>
      </c>
      <c r="D206" s="4">
        <v>1608500</v>
      </c>
      <c r="E206" s="4">
        <v>149260</v>
      </c>
      <c r="F206" s="4">
        <v>-1202300</v>
      </c>
      <c r="G206" s="4">
        <v>-478520</v>
      </c>
    </row>
    <row r="207" spans="1:7" x14ac:dyDescent="0.25">
      <c r="A207">
        <v>206</v>
      </c>
      <c r="B207">
        <v>0</v>
      </c>
      <c r="C207">
        <v>60321</v>
      </c>
      <c r="D207" s="4">
        <v>1975500</v>
      </c>
      <c r="E207" s="4">
        <v>266270</v>
      </c>
      <c r="F207" s="4">
        <v>-1338500</v>
      </c>
      <c r="G207" s="4">
        <v>-815780</v>
      </c>
    </row>
    <row r="208" spans="1:7" x14ac:dyDescent="0.25">
      <c r="A208">
        <v>207</v>
      </c>
      <c r="B208">
        <v>0</v>
      </c>
      <c r="C208">
        <v>38254</v>
      </c>
      <c r="D208" s="4">
        <v>957010</v>
      </c>
      <c r="E208">
        <v>61079</v>
      </c>
      <c r="F208" s="4">
        <v>-675920</v>
      </c>
      <c r="G208" s="4">
        <v>-232260</v>
      </c>
    </row>
    <row r="209" spans="1:7" x14ac:dyDescent="0.25">
      <c r="A209">
        <v>208</v>
      </c>
      <c r="B209">
        <v>0</v>
      </c>
      <c r="C209">
        <v>72480</v>
      </c>
      <c r="D209" s="4">
        <v>1359800</v>
      </c>
      <c r="E209" s="4">
        <v>132000</v>
      </c>
      <c r="F209" s="4">
        <v>-883760</v>
      </c>
      <c r="G209" s="4">
        <v>-481440</v>
      </c>
    </row>
    <row r="210" spans="1:7" x14ac:dyDescent="0.25">
      <c r="A210">
        <v>209</v>
      </c>
      <c r="B210">
        <v>0</v>
      </c>
      <c r="C210" s="4">
        <v>169020</v>
      </c>
      <c r="D210" s="4">
        <v>481130</v>
      </c>
      <c r="E210">
        <v>0</v>
      </c>
      <c r="F210" s="4">
        <v>-318010</v>
      </c>
      <c r="G210">
        <v>-84043</v>
      </c>
    </row>
    <row r="211" spans="1:7" x14ac:dyDescent="0.25">
      <c r="A211">
        <v>210</v>
      </c>
      <c r="B211">
        <v>0</v>
      </c>
      <c r="C211">
        <v>11391</v>
      </c>
      <c r="D211" s="4">
        <v>892550</v>
      </c>
      <c r="E211" s="4">
        <v>639130</v>
      </c>
      <c r="F211" s="4">
        <v>-398170</v>
      </c>
      <c r="G211" s="4">
        <v>-1380400</v>
      </c>
    </row>
    <row r="212" spans="1:7" x14ac:dyDescent="0.25">
      <c r="A212">
        <v>211</v>
      </c>
      <c r="B212">
        <v>0</v>
      </c>
      <c r="C212">
        <v>1358.6</v>
      </c>
      <c r="D212" s="4">
        <v>593300</v>
      </c>
      <c r="E212" s="4">
        <v>495880</v>
      </c>
      <c r="F212" s="4">
        <v>-261210</v>
      </c>
      <c r="G212" s="4">
        <v>-1085200</v>
      </c>
    </row>
    <row r="213" spans="1:7" x14ac:dyDescent="0.25">
      <c r="A213">
        <v>212</v>
      </c>
      <c r="B213">
        <v>0</v>
      </c>
      <c r="C213">
        <v>0</v>
      </c>
      <c r="D213" s="4">
        <v>1426800</v>
      </c>
      <c r="E213" s="4">
        <v>688750</v>
      </c>
      <c r="F213" s="4">
        <v>-740260</v>
      </c>
      <c r="G213" s="4">
        <v>-1577500</v>
      </c>
    </row>
    <row r="214" spans="1:7" x14ac:dyDescent="0.25">
      <c r="A214">
        <v>213</v>
      </c>
      <c r="B214">
        <v>0</v>
      </c>
      <c r="C214">
        <v>0</v>
      </c>
      <c r="D214" s="4">
        <v>1324100</v>
      </c>
      <c r="E214" s="4">
        <v>787800</v>
      </c>
      <c r="F214" s="4">
        <v>-628210</v>
      </c>
      <c r="G214" s="4">
        <v>-1718200</v>
      </c>
    </row>
    <row r="215" spans="1:7" x14ac:dyDescent="0.25">
      <c r="A215">
        <v>214</v>
      </c>
      <c r="B215">
        <v>0</v>
      </c>
      <c r="C215">
        <v>0</v>
      </c>
      <c r="D215" s="4">
        <v>1963800</v>
      </c>
      <c r="E215" s="4">
        <v>731120</v>
      </c>
      <c r="F215" s="4">
        <v>-1099800</v>
      </c>
      <c r="G215" s="4">
        <v>-1728100</v>
      </c>
    </row>
    <row r="216" spans="1:7" x14ac:dyDescent="0.25">
      <c r="A216">
        <v>215</v>
      </c>
      <c r="B216">
        <v>0</v>
      </c>
      <c r="C216">
        <v>0</v>
      </c>
      <c r="D216" s="4">
        <v>1914300</v>
      </c>
      <c r="E216" s="4">
        <v>888240</v>
      </c>
      <c r="F216" s="4">
        <v>-1001100</v>
      </c>
      <c r="G216" s="4">
        <v>-1975000</v>
      </c>
    </row>
    <row r="217" spans="1:7" x14ac:dyDescent="0.25">
      <c r="A217">
        <v>216</v>
      </c>
      <c r="B217">
        <v>0</v>
      </c>
      <c r="C217">
        <v>0</v>
      </c>
      <c r="D217" s="4">
        <v>2357200</v>
      </c>
      <c r="E217" s="4">
        <v>712000</v>
      </c>
      <c r="F217" s="4">
        <v>-1420000</v>
      </c>
      <c r="G217" s="4">
        <v>-1712600</v>
      </c>
    </row>
    <row r="218" spans="1:7" x14ac:dyDescent="0.25">
      <c r="A218">
        <v>217</v>
      </c>
      <c r="B218">
        <v>0</v>
      </c>
      <c r="C218">
        <v>0</v>
      </c>
      <c r="D218" s="4">
        <v>2400100</v>
      </c>
      <c r="E218" s="4">
        <v>918430</v>
      </c>
      <c r="F218" s="4">
        <v>-1355400</v>
      </c>
      <c r="G218" s="4">
        <v>-2050900</v>
      </c>
    </row>
    <row r="219" spans="1:7" x14ac:dyDescent="0.25">
      <c r="A219">
        <v>218</v>
      </c>
      <c r="B219">
        <v>0</v>
      </c>
      <c r="C219">
        <v>0</v>
      </c>
      <c r="D219" s="4">
        <v>2584400</v>
      </c>
      <c r="E219" s="4">
        <v>661120</v>
      </c>
      <c r="F219" s="4">
        <v>-1639400</v>
      </c>
      <c r="G219" s="4">
        <v>-1591600</v>
      </c>
    </row>
    <row r="220" spans="1:7" x14ac:dyDescent="0.25">
      <c r="A220">
        <v>219</v>
      </c>
      <c r="B220">
        <v>0</v>
      </c>
      <c r="C220">
        <v>0</v>
      </c>
      <c r="D220" s="4">
        <v>2692300</v>
      </c>
      <c r="E220" s="4">
        <v>878290</v>
      </c>
      <c r="F220" s="4">
        <v>-1617500</v>
      </c>
      <c r="G220" s="4">
        <v>-1950200</v>
      </c>
    </row>
    <row r="221" spans="1:7" x14ac:dyDescent="0.25">
      <c r="A221">
        <v>220</v>
      </c>
      <c r="B221">
        <v>0</v>
      </c>
      <c r="C221">
        <v>0</v>
      </c>
      <c r="D221" s="4">
        <v>2651100</v>
      </c>
      <c r="E221" s="4">
        <v>605780</v>
      </c>
      <c r="F221" s="4">
        <v>-1742300</v>
      </c>
      <c r="G221" s="4">
        <v>-1434600</v>
      </c>
    </row>
    <row r="222" spans="1:7" x14ac:dyDescent="0.25">
      <c r="A222">
        <v>221</v>
      </c>
      <c r="B222">
        <v>0</v>
      </c>
      <c r="C222">
        <v>0</v>
      </c>
      <c r="D222" s="4">
        <v>2808900</v>
      </c>
      <c r="E222" s="4">
        <v>817250</v>
      </c>
      <c r="F222" s="4">
        <v>-1763400</v>
      </c>
      <c r="G222" s="4">
        <v>-1773700</v>
      </c>
    </row>
    <row r="223" spans="1:7" x14ac:dyDescent="0.25">
      <c r="A223">
        <v>222</v>
      </c>
      <c r="B223">
        <v>0</v>
      </c>
      <c r="C223">
        <v>0</v>
      </c>
      <c r="D223" s="4">
        <v>2557200</v>
      </c>
      <c r="E223" s="4">
        <v>530330</v>
      </c>
      <c r="F223" s="4">
        <v>-1701200</v>
      </c>
      <c r="G223" s="4">
        <v>-1249500</v>
      </c>
    </row>
    <row r="224" spans="1:7" x14ac:dyDescent="0.25">
      <c r="A224">
        <v>223</v>
      </c>
      <c r="B224">
        <v>0</v>
      </c>
      <c r="C224">
        <v>0</v>
      </c>
      <c r="D224" s="4">
        <v>2776700</v>
      </c>
      <c r="E224" s="4">
        <v>746590</v>
      </c>
      <c r="F224" s="4">
        <v>-1766000</v>
      </c>
      <c r="G224" s="4">
        <v>-1576300</v>
      </c>
    </row>
    <row r="225" spans="1:7" x14ac:dyDescent="0.25">
      <c r="A225">
        <v>224</v>
      </c>
      <c r="B225">
        <v>0</v>
      </c>
      <c r="C225">
        <v>0</v>
      </c>
      <c r="D225" s="4">
        <v>2260200</v>
      </c>
      <c r="E225" s="4">
        <v>407140</v>
      </c>
      <c r="F225" s="4">
        <v>-1500100</v>
      </c>
      <c r="G225" s="4">
        <v>-986410</v>
      </c>
    </row>
    <row r="226" spans="1:7" x14ac:dyDescent="0.25">
      <c r="A226">
        <v>225</v>
      </c>
      <c r="B226">
        <v>0</v>
      </c>
      <c r="C226">
        <v>0</v>
      </c>
      <c r="D226" s="4">
        <v>2550200</v>
      </c>
      <c r="E226" s="4">
        <v>622240</v>
      </c>
      <c r="F226" s="4">
        <v>-1615000</v>
      </c>
      <c r="G226" s="4">
        <v>-1301800</v>
      </c>
    </row>
    <row r="227" spans="1:7" x14ac:dyDescent="0.25">
      <c r="A227">
        <v>226</v>
      </c>
      <c r="B227">
        <v>0</v>
      </c>
      <c r="C227">
        <v>22056</v>
      </c>
      <c r="D227" s="4">
        <v>1722400</v>
      </c>
      <c r="E227" s="4">
        <v>233310</v>
      </c>
      <c r="F227" s="4">
        <v>-1132600</v>
      </c>
      <c r="G227" s="4">
        <v>-614370</v>
      </c>
    </row>
    <row r="228" spans="1:7" x14ac:dyDescent="0.25">
      <c r="A228">
        <v>227</v>
      </c>
      <c r="B228">
        <v>0</v>
      </c>
      <c r="C228">
        <v>0</v>
      </c>
      <c r="D228" s="4">
        <v>2083600</v>
      </c>
      <c r="E228" s="4">
        <v>429800</v>
      </c>
      <c r="F228" s="4">
        <v>-1306800</v>
      </c>
      <c r="G228" s="4">
        <v>-905010</v>
      </c>
    </row>
    <row r="229" spans="1:7" x14ac:dyDescent="0.25">
      <c r="A229">
        <v>228</v>
      </c>
      <c r="B229">
        <v>0</v>
      </c>
      <c r="C229" s="4">
        <v>126830</v>
      </c>
      <c r="D229" s="4">
        <v>856380</v>
      </c>
      <c r="E229">
        <v>0</v>
      </c>
      <c r="F229" s="4">
        <v>-644980</v>
      </c>
      <c r="G229">
        <v>-44757</v>
      </c>
    </row>
    <row r="230" spans="1:7" x14ac:dyDescent="0.25">
      <c r="A230">
        <v>229</v>
      </c>
      <c r="B230">
        <v>0</v>
      </c>
      <c r="C230">
        <v>22621</v>
      </c>
      <c r="D230" s="4">
        <v>1350200</v>
      </c>
      <c r="E230" s="4">
        <v>170150</v>
      </c>
      <c r="F230" s="4">
        <v>-854830</v>
      </c>
      <c r="G230" s="4">
        <v>-362140</v>
      </c>
    </row>
    <row r="231" spans="1:7" x14ac:dyDescent="0.25">
      <c r="A231">
        <v>230</v>
      </c>
      <c r="B231" s="4">
        <v>104790</v>
      </c>
      <c r="C231" s="4">
        <v>330780</v>
      </c>
      <c r="D231" s="4">
        <v>552380</v>
      </c>
      <c r="E231">
        <v>12876</v>
      </c>
      <c r="F231" s="4">
        <v>-578000</v>
      </c>
      <c r="G231">
        <v>-37036</v>
      </c>
    </row>
    <row r="232" spans="1:7" x14ac:dyDescent="0.25">
      <c r="A232">
        <v>231</v>
      </c>
      <c r="B232">
        <v>0</v>
      </c>
      <c r="C232">
        <v>652.39</v>
      </c>
      <c r="D232" s="4">
        <v>1147800</v>
      </c>
      <c r="E232" s="4">
        <v>872030</v>
      </c>
      <c r="F232" s="4">
        <v>-521860</v>
      </c>
      <c r="G232" s="4">
        <v>-1813200</v>
      </c>
    </row>
    <row r="233" spans="1:7" x14ac:dyDescent="0.25">
      <c r="A233">
        <v>232</v>
      </c>
      <c r="B233">
        <v>0</v>
      </c>
      <c r="C233">
        <v>0</v>
      </c>
      <c r="D233" s="4">
        <v>712840</v>
      </c>
      <c r="E233" s="4">
        <v>637600</v>
      </c>
      <c r="F233" s="4">
        <v>-334390</v>
      </c>
      <c r="G233" s="4">
        <v>-1333700</v>
      </c>
    </row>
    <row r="234" spans="1:7" x14ac:dyDescent="0.25">
      <c r="A234">
        <v>233</v>
      </c>
      <c r="B234">
        <v>0</v>
      </c>
      <c r="C234">
        <v>0</v>
      </c>
      <c r="D234" s="4">
        <v>1778700</v>
      </c>
      <c r="E234" s="4">
        <v>1008500</v>
      </c>
      <c r="F234" s="4">
        <v>-893580</v>
      </c>
      <c r="G234" s="4">
        <v>-2124200</v>
      </c>
    </row>
    <row r="235" spans="1:7" x14ac:dyDescent="0.25">
      <c r="A235">
        <v>234</v>
      </c>
      <c r="B235">
        <v>0</v>
      </c>
      <c r="C235">
        <v>0</v>
      </c>
      <c r="D235" s="4">
        <v>1565900</v>
      </c>
      <c r="E235" s="4">
        <v>1042000</v>
      </c>
      <c r="F235" s="4">
        <v>-766610</v>
      </c>
      <c r="G235" s="4">
        <v>-2128500</v>
      </c>
    </row>
    <row r="236" spans="1:7" x14ac:dyDescent="0.25">
      <c r="A236">
        <v>235</v>
      </c>
      <c r="B236">
        <v>0</v>
      </c>
      <c r="C236">
        <v>0</v>
      </c>
      <c r="D236" s="4">
        <v>2399700</v>
      </c>
      <c r="E236" s="4">
        <v>1128000</v>
      </c>
      <c r="F236" s="4">
        <v>-1303900</v>
      </c>
      <c r="G236" s="4">
        <v>-2354100</v>
      </c>
    </row>
    <row r="237" spans="1:7" x14ac:dyDescent="0.25">
      <c r="A237">
        <v>236</v>
      </c>
      <c r="B237">
        <v>0</v>
      </c>
      <c r="C237">
        <v>0</v>
      </c>
      <c r="D237" s="4">
        <v>2262300</v>
      </c>
      <c r="E237" s="4">
        <v>1242400</v>
      </c>
      <c r="F237" s="4">
        <v>-1186200</v>
      </c>
      <c r="G237" s="4">
        <v>-2499400</v>
      </c>
    </row>
    <row r="238" spans="1:7" x14ac:dyDescent="0.25">
      <c r="A238">
        <v>237</v>
      </c>
      <c r="B238">
        <v>0</v>
      </c>
      <c r="C238">
        <v>0</v>
      </c>
      <c r="D238" s="4">
        <v>2832200</v>
      </c>
      <c r="E238" s="4">
        <v>1132400</v>
      </c>
      <c r="F238" s="4">
        <v>-1611600</v>
      </c>
      <c r="G238" s="4">
        <v>-2353200</v>
      </c>
    </row>
    <row r="239" spans="1:7" x14ac:dyDescent="0.25">
      <c r="A239">
        <v>238</v>
      </c>
      <c r="B239">
        <v>0</v>
      </c>
      <c r="C239">
        <v>0</v>
      </c>
      <c r="D239" s="4">
        <v>2827200</v>
      </c>
      <c r="E239" s="4">
        <v>1334200</v>
      </c>
      <c r="F239" s="4">
        <v>-1566100</v>
      </c>
      <c r="G239" s="4">
        <v>-2652600</v>
      </c>
    </row>
    <row r="240" spans="1:7" x14ac:dyDescent="0.25">
      <c r="A240">
        <v>239</v>
      </c>
      <c r="B240">
        <v>0</v>
      </c>
      <c r="C240">
        <v>0</v>
      </c>
      <c r="D240" s="4">
        <v>3023000</v>
      </c>
      <c r="E240" s="4">
        <v>1080500</v>
      </c>
      <c r="F240" s="4">
        <v>-1807400</v>
      </c>
      <c r="G240" s="4">
        <v>-2186600</v>
      </c>
    </row>
    <row r="241" spans="1:7" x14ac:dyDescent="0.25">
      <c r="A241">
        <v>240</v>
      </c>
      <c r="B241">
        <v>0</v>
      </c>
      <c r="C241">
        <v>0</v>
      </c>
      <c r="D241" s="4">
        <v>3145100</v>
      </c>
      <c r="E241" s="4">
        <v>1302000</v>
      </c>
      <c r="F241" s="4">
        <v>-1796900</v>
      </c>
      <c r="G241" s="4">
        <v>-2557300</v>
      </c>
    </row>
    <row r="242" spans="1:7" x14ac:dyDescent="0.25">
      <c r="A242">
        <v>241</v>
      </c>
      <c r="B242">
        <v>0</v>
      </c>
      <c r="C242">
        <v>0</v>
      </c>
      <c r="D242" s="4">
        <v>3077900</v>
      </c>
      <c r="E242" s="4">
        <v>1036700</v>
      </c>
      <c r="F242" s="4">
        <v>-1852600</v>
      </c>
      <c r="G242" s="4">
        <v>-2004100</v>
      </c>
    </row>
    <row r="243" spans="1:7" x14ac:dyDescent="0.25">
      <c r="A243">
        <v>242</v>
      </c>
      <c r="B243">
        <v>0</v>
      </c>
      <c r="C243">
        <v>0</v>
      </c>
      <c r="D243" s="4">
        <v>3279100</v>
      </c>
      <c r="E243" s="4">
        <v>1285400</v>
      </c>
      <c r="F243" s="4">
        <v>-1894800</v>
      </c>
      <c r="G243" s="4">
        <v>-2395800</v>
      </c>
    </row>
    <row r="244" spans="1:7" x14ac:dyDescent="0.25">
      <c r="A244">
        <v>243</v>
      </c>
      <c r="B244">
        <v>0</v>
      </c>
      <c r="C244">
        <v>0</v>
      </c>
      <c r="D244" s="4">
        <v>2944100</v>
      </c>
      <c r="E244" s="4">
        <v>926350</v>
      </c>
      <c r="F244" s="4">
        <v>-1751200</v>
      </c>
      <c r="G244" s="4">
        <v>-1744000</v>
      </c>
    </row>
    <row r="245" spans="1:7" x14ac:dyDescent="0.25">
      <c r="A245">
        <v>244</v>
      </c>
      <c r="B245">
        <v>0</v>
      </c>
      <c r="C245">
        <v>0</v>
      </c>
      <c r="D245" s="4">
        <v>3250100</v>
      </c>
      <c r="E245" s="4">
        <v>1209400</v>
      </c>
      <c r="F245" s="4">
        <v>-1835700</v>
      </c>
      <c r="G245" s="4">
        <v>-2177000</v>
      </c>
    </row>
    <row r="246" spans="1:7" x14ac:dyDescent="0.25">
      <c r="A246">
        <v>245</v>
      </c>
      <c r="B246">
        <v>0</v>
      </c>
      <c r="C246">
        <v>0</v>
      </c>
      <c r="D246" s="4">
        <v>2561700</v>
      </c>
      <c r="E246" s="4">
        <v>730210</v>
      </c>
      <c r="F246" s="4">
        <v>-1506100</v>
      </c>
      <c r="G246" s="4">
        <v>-1345200</v>
      </c>
    </row>
    <row r="247" spans="1:7" x14ac:dyDescent="0.25">
      <c r="A247">
        <v>246</v>
      </c>
      <c r="B247">
        <v>0</v>
      </c>
      <c r="C247">
        <v>0</v>
      </c>
      <c r="D247" s="4">
        <v>2953500</v>
      </c>
      <c r="E247" s="4">
        <v>1019200</v>
      </c>
      <c r="F247" s="4">
        <v>-1641200</v>
      </c>
      <c r="G247" s="4">
        <v>-1780400</v>
      </c>
    </row>
    <row r="248" spans="1:7" x14ac:dyDescent="0.25">
      <c r="A248">
        <v>247</v>
      </c>
      <c r="B248">
        <v>0</v>
      </c>
      <c r="C248">
        <v>0</v>
      </c>
      <c r="D248" s="4">
        <v>1911600</v>
      </c>
      <c r="E248" s="4">
        <v>451220</v>
      </c>
      <c r="F248" s="4">
        <v>-1117300</v>
      </c>
      <c r="G248" s="4">
        <v>-790910</v>
      </c>
    </row>
    <row r="249" spans="1:7" x14ac:dyDescent="0.25">
      <c r="A249">
        <v>248</v>
      </c>
      <c r="B249">
        <v>0</v>
      </c>
      <c r="C249">
        <v>0</v>
      </c>
      <c r="D249" s="4">
        <v>2390800</v>
      </c>
      <c r="E249" s="4">
        <v>739820</v>
      </c>
      <c r="F249" s="4">
        <v>-1312100</v>
      </c>
      <c r="G249" s="4">
        <v>-1230700</v>
      </c>
    </row>
    <row r="250" spans="1:7" x14ac:dyDescent="0.25">
      <c r="A250">
        <v>249</v>
      </c>
      <c r="B250">
        <v>0</v>
      </c>
      <c r="C250" s="4">
        <v>104090</v>
      </c>
      <c r="D250" s="4">
        <v>957140</v>
      </c>
      <c r="E250">
        <v>49331</v>
      </c>
      <c r="F250" s="4">
        <v>-679440</v>
      </c>
      <c r="G250">
        <v>-1256.0999999999999</v>
      </c>
    </row>
    <row r="251" spans="1:7" x14ac:dyDescent="0.25">
      <c r="A251">
        <v>250</v>
      </c>
      <c r="B251">
        <v>0</v>
      </c>
      <c r="C251">
        <v>0</v>
      </c>
      <c r="D251" s="4">
        <v>1569400</v>
      </c>
      <c r="E251" s="4">
        <v>371140</v>
      </c>
      <c r="F251" s="4">
        <v>-861100</v>
      </c>
      <c r="G251" s="4">
        <v>-533620</v>
      </c>
    </row>
    <row r="252" spans="1:7" x14ac:dyDescent="0.25">
      <c r="A252">
        <v>251</v>
      </c>
      <c r="B252" s="4">
        <v>136820</v>
      </c>
      <c r="C252" s="4">
        <v>267230</v>
      </c>
      <c r="D252" s="4">
        <v>653390</v>
      </c>
      <c r="E252">
        <v>62505</v>
      </c>
      <c r="F252" s="4">
        <v>-577400</v>
      </c>
      <c r="G252">
        <v>-4144.6000000000004</v>
      </c>
    </row>
    <row r="253" spans="1:7" x14ac:dyDescent="0.25">
      <c r="A253">
        <v>252</v>
      </c>
      <c r="B253">
        <v>0</v>
      </c>
      <c r="C253">
        <v>0</v>
      </c>
      <c r="D253" s="4">
        <v>1308700</v>
      </c>
      <c r="E253" s="4">
        <v>1065400</v>
      </c>
      <c r="F253" s="4">
        <v>-646730</v>
      </c>
      <c r="G253" s="4">
        <v>-2122700</v>
      </c>
    </row>
    <row r="254" spans="1:7" x14ac:dyDescent="0.25">
      <c r="A254">
        <v>253</v>
      </c>
      <c r="B254">
        <v>0</v>
      </c>
      <c r="C254">
        <v>0</v>
      </c>
      <c r="D254" s="4">
        <v>752860</v>
      </c>
      <c r="E254" s="4">
        <v>738940</v>
      </c>
      <c r="F254" s="4">
        <v>-428960</v>
      </c>
      <c r="G254" s="4">
        <v>-1481000</v>
      </c>
    </row>
    <row r="255" spans="1:7" x14ac:dyDescent="0.25">
      <c r="A255">
        <v>254</v>
      </c>
      <c r="B255">
        <v>0</v>
      </c>
      <c r="C255">
        <v>0</v>
      </c>
      <c r="D255" s="4">
        <v>2021000</v>
      </c>
      <c r="E255" s="4">
        <v>1291000</v>
      </c>
      <c r="F255" s="4">
        <v>-1074800</v>
      </c>
      <c r="G255" s="4">
        <v>-2523500</v>
      </c>
    </row>
    <row r="256" spans="1:7" x14ac:dyDescent="0.25">
      <c r="A256">
        <v>255</v>
      </c>
      <c r="B256">
        <v>0</v>
      </c>
      <c r="C256">
        <v>0</v>
      </c>
      <c r="D256" s="4">
        <v>1706400</v>
      </c>
      <c r="E256" s="4">
        <v>1249500</v>
      </c>
      <c r="F256" s="4">
        <v>-927520</v>
      </c>
      <c r="G256" s="4">
        <v>-2401900</v>
      </c>
    </row>
    <row r="257" spans="1:7" x14ac:dyDescent="0.25">
      <c r="A257">
        <v>256</v>
      </c>
      <c r="B257">
        <v>0</v>
      </c>
      <c r="C257">
        <v>0</v>
      </c>
      <c r="D257" s="4">
        <v>2748600</v>
      </c>
      <c r="E257" s="4">
        <v>1493900</v>
      </c>
      <c r="F257" s="4">
        <v>-1531400</v>
      </c>
      <c r="G257" s="4">
        <v>-2877900</v>
      </c>
    </row>
    <row r="258" spans="1:7" x14ac:dyDescent="0.25">
      <c r="A258">
        <v>257</v>
      </c>
      <c r="B258">
        <v>0</v>
      </c>
      <c r="C258">
        <v>0</v>
      </c>
      <c r="D258" s="4">
        <v>2490500</v>
      </c>
      <c r="E258" s="4">
        <v>1544300</v>
      </c>
      <c r="F258" s="4">
        <v>-1422500</v>
      </c>
      <c r="G258" s="4">
        <v>-2889600</v>
      </c>
    </row>
    <row r="259" spans="1:7" x14ac:dyDescent="0.25">
      <c r="A259">
        <v>258</v>
      </c>
      <c r="B259">
        <v>0</v>
      </c>
      <c r="C259">
        <v>0</v>
      </c>
      <c r="D259" s="4">
        <v>3210600</v>
      </c>
      <c r="E259" s="4">
        <v>1515900</v>
      </c>
      <c r="F259" s="4">
        <v>-1862000</v>
      </c>
      <c r="G259" s="4">
        <v>-2972300</v>
      </c>
    </row>
    <row r="260" spans="1:7" x14ac:dyDescent="0.25">
      <c r="A260">
        <v>259</v>
      </c>
      <c r="B260">
        <v>0</v>
      </c>
      <c r="C260">
        <v>0</v>
      </c>
      <c r="D260" s="4">
        <v>3200400</v>
      </c>
      <c r="E260" s="4">
        <v>1733800</v>
      </c>
      <c r="F260" s="4">
        <v>-1824700</v>
      </c>
      <c r="G260" s="4">
        <v>-3319600</v>
      </c>
    </row>
    <row r="261" spans="1:7" x14ac:dyDescent="0.25">
      <c r="A261">
        <v>260</v>
      </c>
      <c r="B261">
        <v>0</v>
      </c>
      <c r="C261">
        <v>0</v>
      </c>
      <c r="D261" s="4">
        <v>3535800</v>
      </c>
      <c r="E261" s="4">
        <v>1483200</v>
      </c>
      <c r="F261" s="4">
        <v>-1920200</v>
      </c>
      <c r="G261" s="4">
        <v>-2828700</v>
      </c>
    </row>
    <row r="262" spans="1:7" x14ac:dyDescent="0.25">
      <c r="A262">
        <v>261</v>
      </c>
      <c r="B262">
        <v>0</v>
      </c>
      <c r="C262">
        <v>0</v>
      </c>
      <c r="D262" s="4">
        <v>3755400</v>
      </c>
      <c r="E262" s="4">
        <v>1735600</v>
      </c>
      <c r="F262" s="4">
        <v>-1944200</v>
      </c>
      <c r="G262" s="4">
        <v>-3429100</v>
      </c>
    </row>
    <row r="263" spans="1:7" x14ac:dyDescent="0.25">
      <c r="A263">
        <v>262</v>
      </c>
      <c r="B263">
        <v>0</v>
      </c>
      <c r="C263">
        <v>0</v>
      </c>
      <c r="D263" s="4">
        <v>3615100</v>
      </c>
      <c r="E263" s="4">
        <v>1448600</v>
      </c>
      <c r="F263" s="4">
        <v>-1895300</v>
      </c>
      <c r="G263" s="4">
        <v>-2631000</v>
      </c>
    </row>
    <row r="264" spans="1:7" x14ac:dyDescent="0.25">
      <c r="A264">
        <v>263</v>
      </c>
      <c r="B264">
        <v>0</v>
      </c>
      <c r="C264">
        <v>0</v>
      </c>
      <c r="D264" s="4">
        <v>3900800</v>
      </c>
      <c r="E264" s="4">
        <v>1667900</v>
      </c>
      <c r="F264" s="4">
        <v>-1929900</v>
      </c>
      <c r="G264" s="4">
        <v>-3125200</v>
      </c>
    </row>
    <row r="265" spans="1:7" x14ac:dyDescent="0.25">
      <c r="A265">
        <v>264</v>
      </c>
      <c r="B265">
        <v>0</v>
      </c>
      <c r="C265">
        <v>0</v>
      </c>
      <c r="D265" s="4">
        <v>3383500</v>
      </c>
      <c r="E265" s="4">
        <v>1267700</v>
      </c>
      <c r="F265" s="4">
        <v>-1763900</v>
      </c>
      <c r="G265" s="4">
        <v>-2218800</v>
      </c>
    </row>
    <row r="266" spans="1:7" x14ac:dyDescent="0.25">
      <c r="A266">
        <v>265</v>
      </c>
      <c r="B266">
        <v>0</v>
      </c>
      <c r="C266">
        <v>0</v>
      </c>
      <c r="D266" s="4">
        <v>3749900</v>
      </c>
      <c r="E266" s="4">
        <v>1500500</v>
      </c>
      <c r="F266" s="4">
        <v>-1821200</v>
      </c>
      <c r="G266" s="4">
        <v>-2668600</v>
      </c>
    </row>
    <row r="267" spans="1:7" x14ac:dyDescent="0.25">
      <c r="A267">
        <v>266</v>
      </c>
      <c r="B267">
        <v>0</v>
      </c>
      <c r="C267">
        <v>0</v>
      </c>
      <c r="D267" s="4">
        <v>2898300</v>
      </c>
      <c r="E267" s="4">
        <v>998480</v>
      </c>
      <c r="F267" s="4">
        <v>-1499500</v>
      </c>
      <c r="G267" s="4">
        <v>-1676000</v>
      </c>
    </row>
    <row r="268" spans="1:7" x14ac:dyDescent="0.25">
      <c r="A268">
        <v>267</v>
      </c>
      <c r="B268">
        <v>0</v>
      </c>
      <c r="C268">
        <v>0</v>
      </c>
      <c r="D268" s="4">
        <v>3329200</v>
      </c>
      <c r="E268" s="4">
        <v>1241700</v>
      </c>
      <c r="F268" s="4">
        <v>-1618100</v>
      </c>
      <c r="G268" s="4">
        <v>-2108800</v>
      </c>
    </row>
    <row r="269" spans="1:7" x14ac:dyDescent="0.25">
      <c r="A269">
        <v>268</v>
      </c>
      <c r="B269">
        <v>0</v>
      </c>
      <c r="C269">
        <v>0</v>
      </c>
      <c r="D269" s="4">
        <v>2161400</v>
      </c>
      <c r="E269" s="4">
        <v>642900</v>
      </c>
      <c r="F269" s="4">
        <v>-1108000</v>
      </c>
      <c r="G269" s="4">
        <v>-997460</v>
      </c>
    </row>
    <row r="270" spans="1:7" x14ac:dyDescent="0.25">
      <c r="A270">
        <v>269</v>
      </c>
      <c r="B270">
        <v>0</v>
      </c>
      <c r="C270">
        <v>0</v>
      </c>
      <c r="D270" s="4">
        <v>2671300</v>
      </c>
      <c r="E270" s="4">
        <v>903150</v>
      </c>
      <c r="F270" s="4">
        <v>-1288900</v>
      </c>
      <c r="G270" s="4">
        <v>-1448600</v>
      </c>
    </row>
    <row r="271" spans="1:7" x14ac:dyDescent="0.25">
      <c r="A271">
        <v>270</v>
      </c>
      <c r="B271">
        <v>0</v>
      </c>
      <c r="C271">
        <v>25600</v>
      </c>
      <c r="D271" s="4">
        <v>1159800</v>
      </c>
      <c r="E271" s="4">
        <v>165300</v>
      </c>
      <c r="F271" s="4">
        <v>-637530</v>
      </c>
      <c r="G271" s="4">
        <v>-134070</v>
      </c>
    </row>
    <row r="272" spans="1:7" x14ac:dyDescent="0.25">
      <c r="A272">
        <v>271</v>
      </c>
      <c r="B272">
        <v>0</v>
      </c>
      <c r="C272">
        <v>0</v>
      </c>
      <c r="D272" s="4">
        <v>1793900</v>
      </c>
      <c r="E272" s="4">
        <v>488050</v>
      </c>
      <c r="F272" s="4">
        <v>-831840</v>
      </c>
      <c r="G272" s="4">
        <v>-695420</v>
      </c>
    </row>
    <row r="273" spans="1:7" x14ac:dyDescent="0.25">
      <c r="A273">
        <v>272</v>
      </c>
      <c r="B273" s="4">
        <v>157810</v>
      </c>
      <c r="C273" s="4">
        <v>209240</v>
      </c>
      <c r="D273" s="4">
        <v>819880</v>
      </c>
      <c r="E273" s="4">
        <v>142600</v>
      </c>
      <c r="F273" s="4">
        <v>-509630</v>
      </c>
      <c r="G273" s="4">
        <v>-122710</v>
      </c>
    </row>
    <row r="274" spans="1:7" x14ac:dyDescent="0.25">
      <c r="A274">
        <v>273</v>
      </c>
      <c r="B274">
        <v>0</v>
      </c>
      <c r="C274">
        <v>0</v>
      </c>
      <c r="D274" s="4">
        <v>1371600</v>
      </c>
      <c r="E274" s="4">
        <v>1195200</v>
      </c>
      <c r="F274" s="4">
        <v>-784170</v>
      </c>
      <c r="G274" s="4">
        <v>-2284300</v>
      </c>
    </row>
    <row r="275" spans="1:7" x14ac:dyDescent="0.25">
      <c r="A275">
        <v>274</v>
      </c>
      <c r="B275">
        <v>0</v>
      </c>
      <c r="C275">
        <v>0</v>
      </c>
      <c r="D275" s="4">
        <v>717370</v>
      </c>
      <c r="E275" s="4">
        <v>774980</v>
      </c>
      <c r="F275" s="4">
        <v>-536040</v>
      </c>
      <c r="G275" s="4">
        <v>-1500000</v>
      </c>
    </row>
    <row r="276" spans="1:7" x14ac:dyDescent="0.25">
      <c r="A276">
        <v>275</v>
      </c>
      <c r="B276">
        <v>0</v>
      </c>
      <c r="C276">
        <v>0</v>
      </c>
      <c r="D276" s="4">
        <v>2154600</v>
      </c>
      <c r="E276" s="4">
        <v>1496800</v>
      </c>
      <c r="F276" s="4">
        <v>-1293100</v>
      </c>
      <c r="G276" s="4">
        <v>-2748100</v>
      </c>
    </row>
    <row r="277" spans="1:7" x14ac:dyDescent="0.25">
      <c r="A277">
        <v>276</v>
      </c>
      <c r="B277">
        <v>0</v>
      </c>
      <c r="C277">
        <v>0</v>
      </c>
      <c r="D277" s="4">
        <v>1746200</v>
      </c>
      <c r="E277" s="4">
        <v>1372500</v>
      </c>
      <c r="F277" s="4">
        <v>-1114200</v>
      </c>
      <c r="G277" s="4">
        <v>-2498200</v>
      </c>
    </row>
    <row r="278" spans="1:7" x14ac:dyDescent="0.25">
      <c r="A278">
        <v>277</v>
      </c>
      <c r="B278">
        <v>0</v>
      </c>
      <c r="C278">
        <v>0</v>
      </c>
      <c r="D278" s="4">
        <v>2864300</v>
      </c>
      <c r="E278" s="4">
        <v>1780000</v>
      </c>
      <c r="F278" s="4">
        <v>-1838600</v>
      </c>
      <c r="G278" s="4">
        <v>-3170100</v>
      </c>
    </row>
    <row r="279" spans="1:7" x14ac:dyDescent="0.25">
      <c r="A279">
        <v>278</v>
      </c>
      <c r="B279">
        <v>0</v>
      </c>
      <c r="C279">
        <v>0</v>
      </c>
      <c r="D279" s="4">
        <v>2525100</v>
      </c>
      <c r="E279" s="4">
        <v>1704500</v>
      </c>
      <c r="F279" s="4">
        <v>-1702200</v>
      </c>
      <c r="G279" s="4">
        <v>-2989200</v>
      </c>
    </row>
    <row r="280" spans="1:7" x14ac:dyDescent="0.25">
      <c r="A280">
        <v>279</v>
      </c>
      <c r="B280">
        <v>0</v>
      </c>
      <c r="C280">
        <v>0</v>
      </c>
      <c r="D280" s="4">
        <v>3258800</v>
      </c>
      <c r="E280" s="4">
        <v>1905700</v>
      </c>
      <c r="F280" s="4">
        <v>-2346100</v>
      </c>
      <c r="G280" s="4">
        <v>-3480600</v>
      </c>
    </row>
    <row r="281" spans="1:7" x14ac:dyDescent="0.25">
      <c r="A281">
        <v>280</v>
      </c>
      <c r="B281">
        <v>0</v>
      </c>
      <c r="C281">
        <v>0</v>
      </c>
      <c r="D281" s="4">
        <v>2952600</v>
      </c>
      <c r="E281" s="4">
        <v>1913600</v>
      </c>
      <c r="F281" s="4">
        <v>-2253200</v>
      </c>
      <c r="G281" s="4">
        <v>-3192600</v>
      </c>
    </row>
    <row r="282" spans="1:7" x14ac:dyDescent="0.25">
      <c r="A282">
        <v>281</v>
      </c>
      <c r="B282">
        <v>0</v>
      </c>
      <c r="C282">
        <v>0</v>
      </c>
      <c r="D282" s="4">
        <v>4318000</v>
      </c>
      <c r="E282" s="4">
        <v>1799700</v>
      </c>
      <c r="F282" s="4">
        <v>-1852600</v>
      </c>
      <c r="G282" s="4">
        <v>-3611300</v>
      </c>
    </row>
    <row r="283" spans="1:7" x14ac:dyDescent="0.25">
      <c r="A283">
        <v>282</v>
      </c>
      <c r="B283">
        <v>0</v>
      </c>
      <c r="C283">
        <v>0</v>
      </c>
      <c r="D283" s="4">
        <v>3361000</v>
      </c>
      <c r="E283" s="4">
        <v>1854500</v>
      </c>
      <c r="F283" s="4">
        <v>-2504600</v>
      </c>
      <c r="G283" s="4">
        <v>-3313700</v>
      </c>
    </row>
    <row r="284" spans="1:7" x14ac:dyDescent="0.25">
      <c r="A284">
        <v>283</v>
      </c>
      <c r="B284">
        <v>0</v>
      </c>
      <c r="C284">
        <v>0</v>
      </c>
      <c r="D284" s="4">
        <v>4094800</v>
      </c>
      <c r="E284" s="4">
        <v>1629400</v>
      </c>
      <c r="F284" s="4">
        <v>-1848100</v>
      </c>
      <c r="G284" s="4">
        <v>-2991200</v>
      </c>
    </row>
    <row r="285" spans="1:7" x14ac:dyDescent="0.25">
      <c r="A285">
        <v>284</v>
      </c>
      <c r="B285">
        <v>0</v>
      </c>
      <c r="C285">
        <v>0</v>
      </c>
      <c r="D285" s="4">
        <v>4496600</v>
      </c>
      <c r="E285" s="4">
        <v>1697300</v>
      </c>
      <c r="F285" s="4">
        <v>-1685800</v>
      </c>
      <c r="G285" s="4">
        <v>-3303800</v>
      </c>
    </row>
    <row r="286" spans="1:7" x14ac:dyDescent="0.25">
      <c r="A286">
        <v>285</v>
      </c>
      <c r="B286">
        <v>0</v>
      </c>
      <c r="C286">
        <v>0</v>
      </c>
      <c r="D286" s="4">
        <v>3761300</v>
      </c>
      <c r="E286" s="4">
        <v>1422400</v>
      </c>
      <c r="F286" s="4">
        <v>-1717200</v>
      </c>
      <c r="G286" s="4">
        <v>-2476500</v>
      </c>
    </row>
    <row r="287" spans="1:7" x14ac:dyDescent="0.25">
      <c r="A287">
        <v>286</v>
      </c>
      <c r="B287">
        <v>0</v>
      </c>
      <c r="C287">
        <v>0</v>
      </c>
      <c r="D287" s="4">
        <v>4110000</v>
      </c>
      <c r="E287" s="4">
        <v>1556400</v>
      </c>
      <c r="F287" s="4">
        <v>-1735600</v>
      </c>
      <c r="G287" s="4">
        <v>-2796500</v>
      </c>
    </row>
    <row r="288" spans="1:7" x14ac:dyDescent="0.25">
      <c r="A288">
        <v>287</v>
      </c>
      <c r="B288">
        <v>0</v>
      </c>
      <c r="C288">
        <v>0</v>
      </c>
      <c r="D288" s="4">
        <v>3179200</v>
      </c>
      <c r="E288" s="4">
        <v>1127700</v>
      </c>
      <c r="F288" s="4">
        <v>-1465700</v>
      </c>
      <c r="G288" s="4">
        <v>-1863600</v>
      </c>
    </row>
    <row r="289" spans="1:7" x14ac:dyDescent="0.25">
      <c r="A289">
        <v>288</v>
      </c>
      <c r="B289">
        <v>0</v>
      </c>
      <c r="C289">
        <v>0</v>
      </c>
      <c r="D289" s="4">
        <v>3590400</v>
      </c>
      <c r="E289" s="4">
        <v>1298200</v>
      </c>
      <c r="F289" s="4">
        <v>-1573600</v>
      </c>
      <c r="G289" s="4">
        <v>-2218000</v>
      </c>
    </row>
    <row r="290" spans="1:7" x14ac:dyDescent="0.25">
      <c r="A290">
        <v>289</v>
      </c>
      <c r="B290">
        <v>0</v>
      </c>
      <c r="C290">
        <v>0</v>
      </c>
      <c r="D290" s="4">
        <v>2384800</v>
      </c>
      <c r="E290" s="4">
        <v>741270</v>
      </c>
      <c r="F290" s="4">
        <v>-1068100</v>
      </c>
      <c r="G290" s="4">
        <v>-1143200</v>
      </c>
    </row>
    <row r="291" spans="1:7" x14ac:dyDescent="0.25">
      <c r="A291">
        <v>290</v>
      </c>
      <c r="B291">
        <v>0</v>
      </c>
      <c r="C291">
        <v>0</v>
      </c>
      <c r="D291" s="4">
        <v>2897800</v>
      </c>
      <c r="E291" s="4">
        <v>972420</v>
      </c>
      <c r="F291" s="4">
        <v>-1238800</v>
      </c>
      <c r="G291" s="4">
        <v>-1569900</v>
      </c>
    </row>
    <row r="292" spans="1:7" x14ac:dyDescent="0.25">
      <c r="A292">
        <v>291</v>
      </c>
      <c r="B292">
        <v>0</v>
      </c>
      <c r="C292">
        <v>0</v>
      </c>
      <c r="D292" s="4">
        <v>1341300</v>
      </c>
      <c r="E292" s="4">
        <v>241680</v>
      </c>
      <c r="F292" s="4">
        <v>-566920</v>
      </c>
      <c r="G292" s="4">
        <v>-264640</v>
      </c>
    </row>
    <row r="293" spans="1:7" x14ac:dyDescent="0.25">
      <c r="A293">
        <v>292</v>
      </c>
      <c r="B293">
        <v>0</v>
      </c>
      <c r="C293">
        <v>0</v>
      </c>
      <c r="D293" s="4">
        <v>1970200</v>
      </c>
      <c r="E293" s="4">
        <v>540280</v>
      </c>
      <c r="F293" s="4">
        <v>-767950</v>
      </c>
      <c r="G293" s="4">
        <v>-796360</v>
      </c>
    </row>
    <row r="294" spans="1:7" x14ac:dyDescent="0.25">
      <c r="A294">
        <v>293</v>
      </c>
      <c r="B294" s="4">
        <v>164140</v>
      </c>
      <c r="C294" s="4">
        <v>136810</v>
      </c>
      <c r="D294" s="4">
        <v>938330</v>
      </c>
      <c r="E294" s="4">
        <v>180980</v>
      </c>
      <c r="F294" s="4">
        <v>-392340</v>
      </c>
      <c r="G294" s="4">
        <v>-186320</v>
      </c>
    </row>
    <row r="295" spans="1:7" x14ac:dyDescent="0.25">
      <c r="A295">
        <v>294</v>
      </c>
      <c r="B295">
        <v>0</v>
      </c>
      <c r="C295">
        <v>0</v>
      </c>
      <c r="D295" s="4">
        <v>1370500</v>
      </c>
      <c r="E295" s="4">
        <v>1248100</v>
      </c>
      <c r="F295" s="4">
        <v>-923830</v>
      </c>
      <c r="G295" s="4">
        <v>-2306200</v>
      </c>
    </row>
    <row r="296" spans="1:7" x14ac:dyDescent="0.25">
      <c r="A296">
        <v>295</v>
      </c>
      <c r="B296">
        <v>0</v>
      </c>
      <c r="C296">
        <v>0</v>
      </c>
      <c r="D296" s="4">
        <v>649650</v>
      </c>
      <c r="E296" s="4">
        <v>750880</v>
      </c>
      <c r="F296" s="4">
        <v>-636000</v>
      </c>
      <c r="G296" s="4">
        <v>-1421000</v>
      </c>
    </row>
    <row r="297" spans="1:7" x14ac:dyDescent="0.25">
      <c r="A297">
        <v>296</v>
      </c>
      <c r="B297">
        <v>0</v>
      </c>
      <c r="C297">
        <v>0</v>
      </c>
      <c r="D297" s="4">
        <v>2202600</v>
      </c>
      <c r="E297" s="4">
        <v>1587700</v>
      </c>
      <c r="F297" s="4">
        <v>-1517900</v>
      </c>
      <c r="G297" s="4">
        <v>-2776600</v>
      </c>
    </row>
    <row r="298" spans="1:7" x14ac:dyDescent="0.25">
      <c r="A298">
        <v>297</v>
      </c>
      <c r="B298">
        <v>0</v>
      </c>
      <c r="C298">
        <v>0</v>
      </c>
      <c r="D298" s="4">
        <v>1750300</v>
      </c>
      <c r="E298" s="4">
        <v>1384900</v>
      </c>
      <c r="F298" s="4">
        <v>-1289200</v>
      </c>
      <c r="G298" s="4">
        <v>-2441600</v>
      </c>
    </row>
    <row r="299" spans="1:7" x14ac:dyDescent="0.25">
      <c r="A299">
        <v>298</v>
      </c>
      <c r="B299">
        <v>0</v>
      </c>
      <c r="C299">
        <v>0</v>
      </c>
      <c r="D299" s="4">
        <v>2815400</v>
      </c>
      <c r="E299" s="4">
        <v>1808100</v>
      </c>
      <c r="F299" s="4">
        <v>-2091100</v>
      </c>
      <c r="G299" s="4">
        <v>-3034000</v>
      </c>
    </row>
    <row r="300" spans="1:7" x14ac:dyDescent="0.25">
      <c r="A300">
        <v>299</v>
      </c>
      <c r="B300">
        <v>0</v>
      </c>
      <c r="C300">
        <v>0</v>
      </c>
      <c r="D300" s="4">
        <v>2514600</v>
      </c>
      <c r="E300" s="4">
        <v>1695300</v>
      </c>
      <c r="F300" s="4">
        <v>-1907000</v>
      </c>
      <c r="G300" s="4">
        <v>-2841400</v>
      </c>
    </row>
    <row r="301" spans="1:7" x14ac:dyDescent="0.25">
      <c r="A301">
        <v>300</v>
      </c>
      <c r="B301">
        <v>0</v>
      </c>
      <c r="C301">
        <v>0</v>
      </c>
      <c r="D301" s="4">
        <v>2954600</v>
      </c>
      <c r="E301" s="4">
        <v>1854100</v>
      </c>
      <c r="F301" s="4">
        <v>-2645300</v>
      </c>
      <c r="G301" s="4">
        <v>-3005300</v>
      </c>
    </row>
    <row r="302" spans="1:7" x14ac:dyDescent="0.25">
      <c r="A302">
        <v>301</v>
      </c>
      <c r="B302">
        <v>0</v>
      </c>
      <c r="C302">
        <v>0</v>
      </c>
      <c r="D302" s="4">
        <v>2918500</v>
      </c>
      <c r="E302" s="4">
        <v>1759000</v>
      </c>
      <c r="F302" s="4">
        <v>-2402400</v>
      </c>
      <c r="G302" s="4">
        <v>-2881100</v>
      </c>
    </row>
    <row r="303" spans="1:7" x14ac:dyDescent="0.25">
      <c r="A303">
        <v>302</v>
      </c>
      <c r="B303">
        <v>0</v>
      </c>
      <c r="C303">
        <v>0</v>
      </c>
      <c r="D303" s="4">
        <v>3549300</v>
      </c>
      <c r="E303" s="4">
        <v>1803300</v>
      </c>
      <c r="F303" s="4">
        <v>-2489600</v>
      </c>
      <c r="G303" s="4">
        <v>-3012300</v>
      </c>
    </row>
    <row r="304" spans="1:7" x14ac:dyDescent="0.25">
      <c r="A304">
        <v>303</v>
      </c>
      <c r="B304">
        <v>0</v>
      </c>
      <c r="C304">
        <v>0</v>
      </c>
      <c r="D304" s="4">
        <v>3095600</v>
      </c>
      <c r="E304" s="4">
        <v>1854200</v>
      </c>
      <c r="F304" s="4">
        <v>-2732100</v>
      </c>
      <c r="G304" s="4">
        <v>-2810800</v>
      </c>
    </row>
    <row r="305" spans="1:7" x14ac:dyDescent="0.25">
      <c r="A305">
        <v>304</v>
      </c>
      <c r="B305">
        <v>0</v>
      </c>
      <c r="C305">
        <v>0</v>
      </c>
      <c r="D305" s="4">
        <v>4577300</v>
      </c>
      <c r="E305" s="4">
        <v>1585600</v>
      </c>
      <c r="F305" s="4">
        <v>-1615600</v>
      </c>
      <c r="G305" s="4">
        <v>-3033000</v>
      </c>
    </row>
    <row r="306" spans="1:7" x14ac:dyDescent="0.25">
      <c r="A306">
        <v>305</v>
      </c>
      <c r="B306">
        <v>0</v>
      </c>
      <c r="C306">
        <v>0</v>
      </c>
      <c r="D306" s="4">
        <v>3814100</v>
      </c>
      <c r="E306" s="4">
        <v>1715600</v>
      </c>
      <c r="F306" s="4">
        <v>-2315500</v>
      </c>
      <c r="G306" s="4">
        <v>-2879700</v>
      </c>
    </row>
    <row r="307" spans="1:7" x14ac:dyDescent="0.25">
      <c r="A307">
        <v>306</v>
      </c>
      <c r="B307">
        <v>0</v>
      </c>
      <c r="C307">
        <v>0</v>
      </c>
      <c r="D307" s="4">
        <v>3967300</v>
      </c>
      <c r="E307" s="4">
        <v>1433800</v>
      </c>
      <c r="F307" s="4">
        <v>-1693800</v>
      </c>
      <c r="G307" s="4">
        <v>-2512800</v>
      </c>
    </row>
    <row r="308" spans="1:7" x14ac:dyDescent="0.25">
      <c r="A308">
        <v>307</v>
      </c>
      <c r="B308">
        <v>0</v>
      </c>
      <c r="C308">
        <v>0</v>
      </c>
      <c r="D308" s="4">
        <v>4346600</v>
      </c>
      <c r="E308" s="4">
        <v>1454500</v>
      </c>
      <c r="F308" s="4">
        <v>-1654800</v>
      </c>
      <c r="G308" s="4">
        <v>-2740700</v>
      </c>
    </row>
    <row r="309" spans="1:7" x14ac:dyDescent="0.25">
      <c r="A309">
        <v>308</v>
      </c>
      <c r="B309">
        <v>0</v>
      </c>
      <c r="C309">
        <v>0</v>
      </c>
      <c r="D309" s="4">
        <v>3373600</v>
      </c>
      <c r="E309" s="4">
        <v>1151400</v>
      </c>
      <c r="F309" s="4">
        <v>-1409100</v>
      </c>
      <c r="G309" s="4">
        <v>-1909000</v>
      </c>
    </row>
    <row r="310" spans="1:7" x14ac:dyDescent="0.25">
      <c r="A310">
        <v>309</v>
      </c>
      <c r="B310">
        <v>0</v>
      </c>
      <c r="C310">
        <v>0</v>
      </c>
      <c r="D310" s="4">
        <v>3772000</v>
      </c>
      <c r="E310" s="4">
        <v>1294200</v>
      </c>
      <c r="F310" s="4">
        <v>-1497500</v>
      </c>
      <c r="G310" s="4">
        <v>-2187700</v>
      </c>
    </row>
    <row r="311" spans="1:7" x14ac:dyDescent="0.25">
      <c r="A311">
        <v>310</v>
      </c>
      <c r="B311">
        <v>0</v>
      </c>
      <c r="C311">
        <v>0</v>
      </c>
      <c r="D311" s="4">
        <v>2530500</v>
      </c>
      <c r="E311" s="4">
        <v>757210</v>
      </c>
      <c r="F311" s="4">
        <v>-1005600</v>
      </c>
      <c r="G311" s="4">
        <v>-1186300</v>
      </c>
    </row>
    <row r="312" spans="1:7" x14ac:dyDescent="0.25">
      <c r="A312">
        <v>311</v>
      </c>
      <c r="B312">
        <v>0</v>
      </c>
      <c r="C312">
        <v>0</v>
      </c>
      <c r="D312" s="4">
        <v>3004900</v>
      </c>
      <c r="E312" s="4">
        <v>933600</v>
      </c>
      <c r="F312" s="4">
        <v>-1177900</v>
      </c>
      <c r="G312" s="4">
        <v>-1529100</v>
      </c>
    </row>
    <row r="313" spans="1:7" x14ac:dyDescent="0.25">
      <c r="A313">
        <v>312</v>
      </c>
      <c r="B313">
        <v>0</v>
      </c>
      <c r="C313">
        <v>0</v>
      </c>
      <c r="D313" s="4">
        <v>1456600</v>
      </c>
      <c r="E313" s="4">
        <v>266830</v>
      </c>
      <c r="F313" s="4">
        <v>-482360</v>
      </c>
      <c r="G313" s="4">
        <v>-326390</v>
      </c>
    </row>
    <row r="314" spans="1:7" x14ac:dyDescent="0.25">
      <c r="A314">
        <v>313</v>
      </c>
      <c r="B314">
        <v>0</v>
      </c>
      <c r="C314">
        <v>0</v>
      </c>
      <c r="D314" s="4">
        <v>2054900</v>
      </c>
      <c r="E314" s="4">
        <v>528480</v>
      </c>
      <c r="F314" s="4">
        <v>-688510</v>
      </c>
      <c r="G314" s="4">
        <v>-796870</v>
      </c>
    </row>
    <row r="315" spans="1:7" x14ac:dyDescent="0.25">
      <c r="A315">
        <v>314</v>
      </c>
      <c r="B315" s="4">
        <v>154900</v>
      </c>
      <c r="C315">
        <v>60159</v>
      </c>
      <c r="D315" s="4">
        <v>959720</v>
      </c>
      <c r="E315" s="4">
        <v>148970</v>
      </c>
      <c r="F315" s="4">
        <v>-241010</v>
      </c>
      <c r="G315" s="4">
        <v>-143600</v>
      </c>
    </row>
    <row r="316" spans="1:7" x14ac:dyDescent="0.25">
      <c r="A316">
        <v>315</v>
      </c>
      <c r="B316">
        <v>0</v>
      </c>
      <c r="C316">
        <v>0</v>
      </c>
      <c r="D316" s="4">
        <v>1379200</v>
      </c>
      <c r="E316" s="4">
        <v>1242700</v>
      </c>
      <c r="F316" s="4">
        <v>-1047500</v>
      </c>
      <c r="G316" s="4">
        <v>-2266200</v>
      </c>
    </row>
    <row r="317" spans="1:7" x14ac:dyDescent="0.25">
      <c r="A317">
        <v>316</v>
      </c>
      <c r="B317">
        <v>0</v>
      </c>
      <c r="C317">
        <v>0</v>
      </c>
      <c r="D317" s="4">
        <v>610850</v>
      </c>
      <c r="E317" s="4">
        <v>694140</v>
      </c>
      <c r="F317" s="4">
        <v>-706680</v>
      </c>
      <c r="G317" s="4">
        <v>-1322800</v>
      </c>
    </row>
    <row r="318" spans="1:7" x14ac:dyDescent="0.25">
      <c r="A318">
        <v>317</v>
      </c>
      <c r="B318">
        <v>0</v>
      </c>
      <c r="C318">
        <v>0</v>
      </c>
      <c r="D318" s="4">
        <v>2268400</v>
      </c>
      <c r="E318" s="4">
        <v>1570800</v>
      </c>
      <c r="F318" s="4">
        <v>-1696000</v>
      </c>
      <c r="G318" s="4">
        <v>-2705800</v>
      </c>
    </row>
    <row r="319" spans="1:7" x14ac:dyDescent="0.25">
      <c r="A319">
        <v>318</v>
      </c>
      <c r="B319">
        <v>0</v>
      </c>
      <c r="C319">
        <v>0</v>
      </c>
      <c r="D319" s="4">
        <v>1835600</v>
      </c>
      <c r="E319" s="4">
        <v>1361000</v>
      </c>
      <c r="F319" s="4">
        <v>-1423100</v>
      </c>
      <c r="G319" s="4">
        <v>-2403300</v>
      </c>
    </row>
    <row r="320" spans="1:7" x14ac:dyDescent="0.25">
      <c r="A320">
        <v>319</v>
      </c>
      <c r="B320">
        <v>0</v>
      </c>
      <c r="C320">
        <v>0</v>
      </c>
      <c r="D320" s="4">
        <v>2859400</v>
      </c>
      <c r="E320" s="4">
        <v>1725800</v>
      </c>
      <c r="F320" s="4">
        <v>-2248300</v>
      </c>
      <c r="G320" s="4">
        <v>-2867300</v>
      </c>
    </row>
    <row r="321" spans="1:7" x14ac:dyDescent="0.25">
      <c r="A321">
        <v>320</v>
      </c>
      <c r="B321">
        <v>0</v>
      </c>
      <c r="C321">
        <v>0</v>
      </c>
      <c r="D321" s="4">
        <v>2624800</v>
      </c>
      <c r="E321" s="4">
        <v>1613200</v>
      </c>
      <c r="F321" s="4">
        <v>-2032700</v>
      </c>
      <c r="G321" s="4">
        <v>-2740800</v>
      </c>
    </row>
    <row r="322" spans="1:7" x14ac:dyDescent="0.25">
      <c r="A322">
        <v>321</v>
      </c>
      <c r="B322">
        <v>0</v>
      </c>
      <c r="C322">
        <v>0</v>
      </c>
      <c r="D322" s="4">
        <v>3199400</v>
      </c>
      <c r="E322" s="4">
        <v>1766500</v>
      </c>
      <c r="F322" s="4">
        <v>-2593500</v>
      </c>
      <c r="G322" s="4">
        <v>-2833600</v>
      </c>
    </row>
    <row r="323" spans="1:7" x14ac:dyDescent="0.25">
      <c r="A323">
        <v>322</v>
      </c>
      <c r="B323">
        <v>0</v>
      </c>
      <c r="C323">
        <v>0</v>
      </c>
      <c r="D323" s="4">
        <v>3105700</v>
      </c>
      <c r="E323" s="4">
        <v>1722600</v>
      </c>
      <c r="F323" s="4">
        <v>-2467100</v>
      </c>
      <c r="G323" s="4">
        <v>-2817200</v>
      </c>
    </row>
    <row r="324" spans="1:7" x14ac:dyDescent="0.25">
      <c r="A324">
        <v>323</v>
      </c>
      <c r="B324">
        <v>0</v>
      </c>
      <c r="C324">
        <v>0</v>
      </c>
      <c r="D324" s="4">
        <v>3053600</v>
      </c>
      <c r="E324" s="4">
        <v>1793800</v>
      </c>
      <c r="F324" s="4">
        <v>-2984800</v>
      </c>
      <c r="G324" s="4">
        <v>-2643500</v>
      </c>
    </row>
    <row r="325" spans="1:7" x14ac:dyDescent="0.25">
      <c r="A325">
        <v>324</v>
      </c>
      <c r="B325">
        <v>0</v>
      </c>
      <c r="C325">
        <v>0</v>
      </c>
      <c r="D325" s="4">
        <v>3276600</v>
      </c>
      <c r="E325" s="4">
        <v>1720600</v>
      </c>
      <c r="F325" s="4">
        <v>-2752000</v>
      </c>
      <c r="G325" s="4">
        <v>-2700900</v>
      </c>
    </row>
    <row r="326" spans="1:7" x14ac:dyDescent="0.25">
      <c r="A326">
        <v>325</v>
      </c>
      <c r="B326">
        <v>0</v>
      </c>
      <c r="C326">
        <v>0</v>
      </c>
      <c r="D326" s="4">
        <v>3996400</v>
      </c>
      <c r="E326" s="4">
        <v>1566000</v>
      </c>
      <c r="F326" s="4">
        <v>-2138500</v>
      </c>
      <c r="G326" s="4">
        <v>-2645500</v>
      </c>
    </row>
    <row r="327" spans="1:7" x14ac:dyDescent="0.25">
      <c r="A327">
        <v>326</v>
      </c>
      <c r="B327">
        <v>0</v>
      </c>
      <c r="C327">
        <v>0</v>
      </c>
      <c r="D327" s="4">
        <v>3146300</v>
      </c>
      <c r="E327" s="4">
        <v>1686000</v>
      </c>
      <c r="F327" s="4">
        <v>-2906500</v>
      </c>
      <c r="G327" s="4">
        <v>-2435400</v>
      </c>
    </row>
    <row r="328" spans="1:7" x14ac:dyDescent="0.25">
      <c r="A328">
        <v>327</v>
      </c>
      <c r="B328">
        <v>0</v>
      </c>
      <c r="C328">
        <v>0</v>
      </c>
      <c r="D328" s="4">
        <v>4198500</v>
      </c>
      <c r="E328" s="4">
        <v>1304900</v>
      </c>
      <c r="F328" s="4">
        <v>-1504100</v>
      </c>
      <c r="G328" s="4">
        <v>-2328600</v>
      </c>
    </row>
    <row r="329" spans="1:7" x14ac:dyDescent="0.25">
      <c r="A329">
        <v>328</v>
      </c>
      <c r="B329">
        <v>0</v>
      </c>
      <c r="C329">
        <v>0</v>
      </c>
      <c r="D329" s="4">
        <v>4050800</v>
      </c>
      <c r="E329" s="4">
        <v>1426900</v>
      </c>
      <c r="F329" s="4">
        <v>-1858500</v>
      </c>
      <c r="G329" s="4">
        <v>-2338100</v>
      </c>
    </row>
    <row r="330" spans="1:7" x14ac:dyDescent="0.25">
      <c r="A330">
        <v>329</v>
      </c>
      <c r="B330">
        <v>0</v>
      </c>
      <c r="C330">
        <v>0</v>
      </c>
      <c r="D330" s="4">
        <v>3447800</v>
      </c>
      <c r="E330" s="4">
        <v>1093200</v>
      </c>
      <c r="F330" s="4">
        <v>-1366000</v>
      </c>
      <c r="G330" s="4">
        <v>-1822600</v>
      </c>
    </row>
    <row r="331" spans="1:7" x14ac:dyDescent="0.25">
      <c r="A331">
        <v>330</v>
      </c>
      <c r="B331">
        <v>0</v>
      </c>
      <c r="C331">
        <v>0</v>
      </c>
      <c r="D331" s="4">
        <v>3803300</v>
      </c>
      <c r="E331" s="4">
        <v>1129600</v>
      </c>
      <c r="F331" s="4">
        <v>-1465600</v>
      </c>
      <c r="G331" s="4">
        <v>-2016300</v>
      </c>
    </row>
    <row r="332" spans="1:7" x14ac:dyDescent="0.25">
      <c r="A332">
        <v>331</v>
      </c>
      <c r="B332">
        <v>0</v>
      </c>
      <c r="C332">
        <v>0</v>
      </c>
      <c r="D332" s="4">
        <v>2575200</v>
      </c>
      <c r="E332" s="4">
        <v>701610</v>
      </c>
      <c r="F332" s="4">
        <v>-933990</v>
      </c>
      <c r="G332" s="4">
        <v>-1111400</v>
      </c>
    </row>
    <row r="333" spans="1:7" x14ac:dyDescent="0.25">
      <c r="A333">
        <v>332</v>
      </c>
      <c r="B333">
        <v>0</v>
      </c>
      <c r="C333">
        <v>0</v>
      </c>
      <c r="D333" s="4">
        <v>3036500</v>
      </c>
      <c r="E333" s="4">
        <v>871790</v>
      </c>
      <c r="F333" s="4">
        <v>-1103500</v>
      </c>
      <c r="G333" s="4">
        <v>-1412200</v>
      </c>
    </row>
    <row r="334" spans="1:7" x14ac:dyDescent="0.25">
      <c r="A334">
        <v>333</v>
      </c>
      <c r="B334">
        <v>0</v>
      </c>
      <c r="C334">
        <v>0</v>
      </c>
      <c r="D334" s="4">
        <v>1442800</v>
      </c>
      <c r="E334" s="4">
        <v>211510</v>
      </c>
      <c r="F334" s="4">
        <v>-387210</v>
      </c>
      <c r="G334" s="4">
        <v>-250910</v>
      </c>
    </row>
    <row r="335" spans="1:7" x14ac:dyDescent="0.25">
      <c r="A335">
        <v>334</v>
      </c>
      <c r="B335">
        <v>0</v>
      </c>
      <c r="C335">
        <v>0</v>
      </c>
      <c r="D335" s="4">
        <v>1994200</v>
      </c>
      <c r="E335" s="4">
        <v>414800</v>
      </c>
      <c r="F335" s="4">
        <v>-615760</v>
      </c>
      <c r="G335" s="4">
        <v>-623450</v>
      </c>
    </row>
    <row r="336" spans="1:7" x14ac:dyDescent="0.25">
      <c r="A336">
        <v>335</v>
      </c>
      <c r="B336" s="4">
        <v>81438</v>
      </c>
      <c r="C336">
        <v>0</v>
      </c>
      <c r="D336" s="4">
        <v>873900</v>
      </c>
      <c r="E336">
        <v>65207</v>
      </c>
      <c r="F336">
        <v>-63171</v>
      </c>
      <c r="G336">
        <v>-4862.8999999999996</v>
      </c>
    </row>
    <row r="337" spans="1:7" x14ac:dyDescent="0.25">
      <c r="A337">
        <v>336</v>
      </c>
      <c r="B337">
        <v>0</v>
      </c>
      <c r="C337">
        <v>2989.1</v>
      </c>
      <c r="D337" s="4">
        <v>1485200</v>
      </c>
      <c r="E337" s="4">
        <v>1235400</v>
      </c>
      <c r="F337" s="4">
        <v>-1153900</v>
      </c>
      <c r="G337" s="4">
        <v>-2296200</v>
      </c>
    </row>
    <row r="338" spans="1:7" x14ac:dyDescent="0.25">
      <c r="A338">
        <v>337</v>
      </c>
      <c r="B338">
        <v>0</v>
      </c>
      <c r="C338">
        <v>13177</v>
      </c>
      <c r="D338" s="4">
        <v>664940</v>
      </c>
      <c r="E338" s="4">
        <v>656050</v>
      </c>
      <c r="F338" s="4">
        <v>-758890</v>
      </c>
      <c r="G338" s="4">
        <v>-1316100</v>
      </c>
    </row>
    <row r="339" spans="1:7" x14ac:dyDescent="0.25">
      <c r="A339">
        <v>338</v>
      </c>
      <c r="B339">
        <v>0</v>
      </c>
      <c r="C339">
        <v>0</v>
      </c>
      <c r="D339" s="4">
        <v>2437900</v>
      </c>
      <c r="E339" s="4">
        <v>1514600</v>
      </c>
      <c r="F339" s="4">
        <v>-1826800</v>
      </c>
      <c r="G339" s="4">
        <v>-2699700</v>
      </c>
    </row>
    <row r="340" spans="1:7" x14ac:dyDescent="0.25">
      <c r="A340">
        <v>339</v>
      </c>
      <c r="B340">
        <v>0</v>
      </c>
      <c r="C340">
        <v>0</v>
      </c>
      <c r="D340" s="4">
        <v>2036100</v>
      </c>
      <c r="E340" s="4">
        <v>1325300</v>
      </c>
      <c r="F340" s="4">
        <v>-1532100</v>
      </c>
      <c r="G340" s="4">
        <v>-2469000</v>
      </c>
    </row>
    <row r="341" spans="1:7" x14ac:dyDescent="0.25">
      <c r="A341">
        <v>340</v>
      </c>
      <c r="B341">
        <v>0</v>
      </c>
      <c r="C341">
        <v>0</v>
      </c>
      <c r="D341" s="4">
        <v>3040000</v>
      </c>
      <c r="E341" s="4">
        <v>1630400</v>
      </c>
      <c r="F341" s="4">
        <v>-2338500</v>
      </c>
      <c r="G341" s="4">
        <v>-2806000</v>
      </c>
    </row>
    <row r="342" spans="1:7" x14ac:dyDescent="0.25">
      <c r="A342">
        <v>341</v>
      </c>
      <c r="B342">
        <v>0</v>
      </c>
      <c r="C342">
        <v>0</v>
      </c>
      <c r="D342" s="4">
        <v>2849700</v>
      </c>
      <c r="E342" s="4">
        <v>1528100</v>
      </c>
      <c r="F342" s="4">
        <v>-2131800</v>
      </c>
      <c r="G342" s="4">
        <v>-2754400</v>
      </c>
    </row>
    <row r="343" spans="1:7" x14ac:dyDescent="0.25">
      <c r="A343">
        <v>342</v>
      </c>
      <c r="B343">
        <v>0</v>
      </c>
      <c r="C343">
        <v>0</v>
      </c>
      <c r="D343" s="4">
        <v>3321900</v>
      </c>
      <c r="E343" s="4">
        <v>1646500</v>
      </c>
      <c r="F343" s="4">
        <v>-2678900</v>
      </c>
      <c r="G343" s="4">
        <v>-2706900</v>
      </c>
    </row>
    <row r="344" spans="1:7" x14ac:dyDescent="0.25">
      <c r="A344">
        <v>343</v>
      </c>
      <c r="B344">
        <v>0</v>
      </c>
      <c r="C344">
        <v>0</v>
      </c>
      <c r="D344" s="4">
        <v>3272000</v>
      </c>
      <c r="E344" s="4">
        <v>1565100</v>
      </c>
      <c r="F344" s="4">
        <v>-2541100</v>
      </c>
      <c r="G344" s="4">
        <v>-2702700</v>
      </c>
    </row>
    <row r="345" spans="1:7" x14ac:dyDescent="0.25">
      <c r="A345">
        <v>344</v>
      </c>
      <c r="B345">
        <v>0</v>
      </c>
      <c r="C345">
        <v>0</v>
      </c>
      <c r="D345" s="4">
        <v>3360200</v>
      </c>
      <c r="E345" s="4">
        <v>1613000</v>
      </c>
      <c r="F345" s="4">
        <v>-2823900</v>
      </c>
      <c r="G345" s="4">
        <v>-2467000</v>
      </c>
    </row>
    <row r="346" spans="1:7" x14ac:dyDescent="0.25">
      <c r="A346">
        <v>345</v>
      </c>
      <c r="B346">
        <v>0</v>
      </c>
      <c r="C346">
        <v>0</v>
      </c>
      <c r="D346" s="4">
        <v>3404400</v>
      </c>
      <c r="E346" s="4">
        <v>1527100</v>
      </c>
      <c r="F346" s="4">
        <v>-2759700</v>
      </c>
      <c r="G346" s="4">
        <v>-2482500</v>
      </c>
    </row>
    <row r="347" spans="1:7" x14ac:dyDescent="0.25">
      <c r="A347">
        <v>346</v>
      </c>
      <c r="B347">
        <v>0</v>
      </c>
      <c r="C347">
        <v>0</v>
      </c>
      <c r="D347" s="4">
        <v>3042800</v>
      </c>
      <c r="E347" s="4">
        <v>1508200</v>
      </c>
      <c r="F347" s="4">
        <v>-2876600</v>
      </c>
      <c r="G347" s="4">
        <v>-2040500</v>
      </c>
    </row>
    <row r="348" spans="1:7" x14ac:dyDescent="0.25">
      <c r="A348">
        <v>347</v>
      </c>
      <c r="B348">
        <v>0</v>
      </c>
      <c r="C348">
        <v>0</v>
      </c>
      <c r="D348" s="4">
        <v>3223100</v>
      </c>
      <c r="E348" s="4">
        <v>1447800</v>
      </c>
      <c r="F348" s="4">
        <v>-2824200</v>
      </c>
      <c r="G348" s="4">
        <v>-2072300</v>
      </c>
    </row>
    <row r="349" spans="1:7" x14ac:dyDescent="0.25">
      <c r="A349">
        <v>348</v>
      </c>
      <c r="B349">
        <v>0</v>
      </c>
      <c r="C349">
        <v>0</v>
      </c>
      <c r="D349" s="4">
        <v>3987700</v>
      </c>
      <c r="E349" s="4">
        <v>1170900</v>
      </c>
      <c r="F349" s="4">
        <v>-1638500</v>
      </c>
      <c r="G349" s="4">
        <v>-2025800</v>
      </c>
    </row>
    <row r="350" spans="1:7" x14ac:dyDescent="0.25">
      <c r="A350">
        <v>349</v>
      </c>
      <c r="B350">
        <v>0</v>
      </c>
      <c r="C350">
        <v>0</v>
      </c>
      <c r="D350" s="4">
        <v>2915000</v>
      </c>
      <c r="E350" s="4">
        <v>1247400</v>
      </c>
      <c r="F350" s="4">
        <v>-2693100</v>
      </c>
      <c r="G350" s="4">
        <v>-1679400</v>
      </c>
    </row>
    <row r="351" spans="1:7" x14ac:dyDescent="0.25">
      <c r="A351">
        <v>350</v>
      </c>
      <c r="B351">
        <v>0</v>
      </c>
      <c r="C351">
        <v>0</v>
      </c>
      <c r="D351" s="4">
        <v>3413100</v>
      </c>
      <c r="E351" s="4">
        <v>908450</v>
      </c>
      <c r="F351" s="4">
        <v>-1259600</v>
      </c>
      <c r="G351" s="4">
        <v>-1501100</v>
      </c>
    </row>
    <row r="352" spans="1:7" x14ac:dyDescent="0.25">
      <c r="A352">
        <v>351</v>
      </c>
      <c r="B352">
        <v>0</v>
      </c>
      <c r="C352">
        <v>0</v>
      </c>
      <c r="D352" s="4">
        <v>3690100</v>
      </c>
      <c r="E352" s="4">
        <v>966440</v>
      </c>
      <c r="F352" s="4">
        <v>-1361600</v>
      </c>
      <c r="G352" s="4">
        <v>-1534900</v>
      </c>
    </row>
    <row r="353" spans="1:7" x14ac:dyDescent="0.25">
      <c r="A353">
        <v>352</v>
      </c>
      <c r="B353">
        <v>0</v>
      </c>
      <c r="C353">
        <v>0</v>
      </c>
      <c r="D353" s="4">
        <v>2419200</v>
      </c>
      <c r="E353" s="4">
        <v>523660</v>
      </c>
      <c r="F353" s="4">
        <v>-890390</v>
      </c>
      <c r="G353" s="4">
        <v>-808550</v>
      </c>
    </row>
    <row r="354" spans="1:7" x14ac:dyDescent="0.25">
      <c r="A354">
        <v>353</v>
      </c>
      <c r="B354">
        <v>0</v>
      </c>
      <c r="C354">
        <v>0</v>
      </c>
      <c r="D354" s="4">
        <v>2785300</v>
      </c>
      <c r="E354" s="4">
        <v>561080</v>
      </c>
      <c r="F354" s="4">
        <v>-1062300</v>
      </c>
      <c r="G354" s="4">
        <v>-905810</v>
      </c>
    </row>
    <row r="355" spans="1:7" x14ac:dyDescent="0.25">
      <c r="A355">
        <v>354</v>
      </c>
      <c r="B355">
        <v>0</v>
      </c>
      <c r="C355">
        <v>0</v>
      </c>
      <c r="D355" s="4">
        <v>1263300</v>
      </c>
      <c r="E355">
        <v>87367</v>
      </c>
      <c r="F355" s="4">
        <v>-316650</v>
      </c>
      <c r="G355">
        <v>-25011</v>
      </c>
    </row>
    <row r="356" spans="1:7" x14ac:dyDescent="0.25">
      <c r="A356">
        <v>355</v>
      </c>
      <c r="B356">
        <v>0</v>
      </c>
      <c r="C356">
        <v>0</v>
      </c>
      <c r="D356" s="4">
        <v>1718600</v>
      </c>
      <c r="E356" s="4">
        <v>227510</v>
      </c>
      <c r="F356" s="4">
        <v>-599500</v>
      </c>
      <c r="G356" s="4">
        <v>-252790</v>
      </c>
    </row>
    <row r="357" spans="1:7" x14ac:dyDescent="0.25">
      <c r="A357">
        <v>356</v>
      </c>
      <c r="B357" s="4">
        <v>61561</v>
      </c>
      <c r="C357">
        <v>0</v>
      </c>
      <c r="D357" s="4">
        <v>826510</v>
      </c>
      <c r="E357">
        <v>96746</v>
      </c>
      <c r="F357">
        <v>-43890</v>
      </c>
      <c r="G357" s="4">
        <v>-87598</v>
      </c>
    </row>
    <row r="358" spans="1:7" x14ac:dyDescent="0.25">
      <c r="A358">
        <v>357</v>
      </c>
      <c r="B358">
        <v>0</v>
      </c>
      <c r="C358" s="4">
        <v>87755</v>
      </c>
      <c r="D358" s="4">
        <v>1735100</v>
      </c>
      <c r="E358" s="4">
        <v>1262400</v>
      </c>
      <c r="F358" s="4">
        <v>-1268100</v>
      </c>
      <c r="G358" s="4">
        <v>-2496100</v>
      </c>
    </row>
    <row r="359" spans="1:7" x14ac:dyDescent="0.25">
      <c r="A359">
        <v>358</v>
      </c>
      <c r="B359">
        <v>0</v>
      </c>
      <c r="C359" s="4">
        <v>124390</v>
      </c>
      <c r="D359" s="4">
        <v>842050</v>
      </c>
      <c r="E359" s="4">
        <v>660870</v>
      </c>
      <c r="F359" s="4">
        <v>-819130</v>
      </c>
      <c r="G359" s="4">
        <v>-1484500</v>
      </c>
    </row>
    <row r="360" spans="1:7" x14ac:dyDescent="0.25">
      <c r="A360">
        <v>359</v>
      </c>
      <c r="B360">
        <v>0</v>
      </c>
      <c r="C360">
        <v>0</v>
      </c>
      <c r="D360" s="4">
        <v>2724200</v>
      </c>
      <c r="E360" s="4">
        <v>1438000</v>
      </c>
      <c r="F360" s="4">
        <v>-1953900</v>
      </c>
      <c r="G360" s="4">
        <v>-2791000</v>
      </c>
    </row>
    <row r="361" spans="1:7" x14ac:dyDescent="0.25">
      <c r="A361">
        <v>360</v>
      </c>
      <c r="B361">
        <v>0</v>
      </c>
      <c r="C361">
        <v>64925</v>
      </c>
      <c r="D361" s="4">
        <v>2415700</v>
      </c>
      <c r="E361" s="4">
        <v>1317400</v>
      </c>
      <c r="F361" s="4">
        <v>-1685000</v>
      </c>
      <c r="G361" s="4">
        <v>-2731200</v>
      </c>
    </row>
    <row r="362" spans="1:7" x14ac:dyDescent="0.25">
      <c r="A362">
        <v>361</v>
      </c>
      <c r="B362">
        <v>0</v>
      </c>
      <c r="C362">
        <v>0</v>
      </c>
      <c r="D362" s="4">
        <v>3262500</v>
      </c>
      <c r="E362" s="4">
        <v>1472900</v>
      </c>
      <c r="F362" s="4">
        <v>-2429300</v>
      </c>
      <c r="G362" s="4">
        <v>-2748100</v>
      </c>
    </row>
    <row r="363" spans="1:7" x14ac:dyDescent="0.25">
      <c r="A363">
        <v>362</v>
      </c>
      <c r="B363">
        <v>0</v>
      </c>
      <c r="C363">
        <v>0</v>
      </c>
      <c r="D363" s="4">
        <v>3144800</v>
      </c>
      <c r="E363" s="4">
        <v>1384000</v>
      </c>
      <c r="F363" s="4">
        <v>-2246600</v>
      </c>
      <c r="G363" s="4">
        <v>-2791500</v>
      </c>
    </row>
    <row r="364" spans="1:7" x14ac:dyDescent="0.25">
      <c r="A364">
        <v>363</v>
      </c>
      <c r="B364">
        <v>0</v>
      </c>
      <c r="C364">
        <v>0</v>
      </c>
      <c r="D364" s="4">
        <v>3492600</v>
      </c>
      <c r="E364" s="4">
        <v>1436000</v>
      </c>
      <c r="F364" s="4">
        <v>-2707600</v>
      </c>
      <c r="G364" s="4">
        <v>-2540400</v>
      </c>
    </row>
    <row r="365" spans="1:7" x14ac:dyDescent="0.25">
      <c r="A365">
        <v>364</v>
      </c>
      <c r="B365">
        <v>0</v>
      </c>
      <c r="C365">
        <v>0</v>
      </c>
      <c r="D365" s="4">
        <v>3485500</v>
      </c>
      <c r="E365" s="4">
        <v>1343000</v>
      </c>
      <c r="F365" s="4">
        <v>-2597000</v>
      </c>
      <c r="G365" s="4">
        <v>-2591400</v>
      </c>
    </row>
    <row r="366" spans="1:7" x14ac:dyDescent="0.25">
      <c r="A366">
        <v>365</v>
      </c>
      <c r="B366">
        <v>0</v>
      </c>
      <c r="C366">
        <v>0</v>
      </c>
      <c r="D366" s="4">
        <v>3429800</v>
      </c>
      <c r="E366" s="4">
        <v>1330600</v>
      </c>
      <c r="F366" s="4">
        <v>-2810800</v>
      </c>
      <c r="G366" s="4">
        <v>-2168400</v>
      </c>
    </row>
    <row r="367" spans="1:7" x14ac:dyDescent="0.25">
      <c r="A367">
        <v>366</v>
      </c>
      <c r="B367">
        <v>0</v>
      </c>
      <c r="C367">
        <v>0</v>
      </c>
      <c r="D367" s="4">
        <v>3544700</v>
      </c>
      <c r="E367" s="4">
        <v>1254200</v>
      </c>
      <c r="F367" s="4">
        <v>-2753300</v>
      </c>
      <c r="G367" s="4">
        <v>-2263200</v>
      </c>
    </row>
    <row r="368" spans="1:7" x14ac:dyDescent="0.25">
      <c r="A368">
        <v>367</v>
      </c>
      <c r="B368">
        <v>0</v>
      </c>
      <c r="C368">
        <v>0</v>
      </c>
      <c r="D368" s="4">
        <v>3091600</v>
      </c>
      <c r="E368" s="4">
        <v>1209300</v>
      </c>
      <c r="F368" s="4">
        <v>-2797900</v>
      </c>
      <c r="G368" s="4">
        <v>-1723000</v>
      </c>
    </row>
    <row r="369" spans="1:7" x14ac:dyDescent="0.25">
      <c r="A369">
        <v>368</v>
      </c>
      <c r="B369">
        <v>0</v>
      </c>
      <c r="C369">
        <v>0</v>
      </c>
      <c r="D369" s="4">
        <v>3324600</v>
      </c>
      <c r="E369" s="4">
        <v>1063100</v>
      </c>
      <c r="F369" s="4">
        <v>-2735700</v>
      </c>
      <c r="G369" s="4">
        <v>-1764600</v>
      </c>
    </row>
    <row r="370" spans="1:7" x14ac:dyDescent="0.25">
      <c r="A370">
        <v>369</v>
      </c>
      <c r="B370">
        <v>0</v>
      </c>
      <c r="C370">
        <v>0</v>
      </c>
      <c r="D370" s="4">
        <v>2831000</v>
      </c>
      <c r="E370" s="4">
        <v>884690</v>
      </c>
      <c r="F370" s="4">
        <v>-2223400</v>
      </c>
      <c r="G370" s="4">
        <v>-937810</v>
      </c>
    </row>
    <row r="371" spans="1:7" x14ac:dyDescent="0.25">
      <c r="A371">
        <v>370</v>
      </c>
      <c r="B371">
        <v>0</v>
      </c>
      <c r="C371">
        <v>0</v>
      </c>
      <c r="D371" s="4">
        <v>2862600</v>
      </c>
      <c r="E371" s="4">
        <v>849750</v>
      </c>
      <c r="F371" s="4">
        <v>-2494700</v>
      </c>
      <c r="G371" s="4">
        <v>-1042900</v>
      </c>
    </row>
    <row r="372" spans="1:7" x14ac:dyDescent="0.25">
      <c r="A372">
        <v>371</v>
      </c>
      <c r="B372">
        <v>0</v>
      </c>
      <c r="C372">
        <v>0</v>
      </c>
      <c r="D372" s="4">
        <v>2960600</v>
      </c>
      <c r="E372" s="4">
        <v>543440</v>
      </c>
      <c r="F372" s="4">
        <v>-1290300</v>
      </c>
      <c r="G372" s="4">
        <v>-752960</v>
      </c>
    </row>
    <row r="373" spans="1:7" x14ac:dyDescent="0.25">
      <c r="A373">
        <v>372</v>
      </c>
      <c r="B373">
        <v>0</v>
      </c>
      <c r="C373">
        <v>0</v>
      </c>
      <c r="D373" s="4">
        <v>2513800</v>
      </c>
      <c r="E373" s="4">
        <v>533250</v>
      </c>
      <c r="F373" s="4">
        <v>-1886600</v>
      </c>
      <c r="G373" s="4">
        <v>-392300</v>
      </c>
    </row>
    <row r="374" spans="1:7" x14ac:dyDescent="0.25">
      <c r="A374">
        <v>373</v>
      </c>
      <c r="B374">
        <v>0</v>
      </c>
      <c r="C374">
        <v>0</v>
      </c>
      <c r="D374" s="4">
        <v>2020800</v>
      </c>
      <c r="E374" s="4">
        <v>276950</v>
      </c>
      <c r="F374" s="4">
        <v>-928510</v>
      </c>
      <c r="G374" s="4">
        <v>-306670</v>
      </c>
    </row>
    <row r="375" spans="1:7" x14ac:dyDescent="0.25">
      <c r="A375">
        <v>374</v>
      </c>
      <c r="B375">
        <v>0</v>
      </c>
      <c r="C375">
        <v>0</v>
      </c>
      <c r="D375" s="4">
        <v>2112900</v>
      </c>
      <c r="E375" s="4">
        <v>294810</v>
      </c>
      <c r="F375" s="4">
        <v>-1256400</v>
      </c>
      <c r="G375" s="4">
        <v>-200600</v>
      </c>
    </row>
    <row r="376" spans="1:7" x14ac:dyDescent="0.25">
      <c r="A376">
        <v>375</v>
      </c>
      <c r="B376">
        <v>0</v>
      </c>
      <c r="C376">
        <v>0</v>
      </c>
      <c r="D376" s="4">
        <v>1140200</v>
      </c>
      <c r="E376" s="4">
        <v>125520</v>
      </c>
      <c r="F376" s="4">
        <v>-320760</v>
      </c>
      <c r="G376" s="4">
        <v>-81735</v>
      </c>
    </row>
    <row r="377" spans="1:7" x14ac:dyDescent="0.25">
      <c r="A377">
        <v>376</v>
      </c>
      <c r="B377">
        <v>0</v>
      </c>
      <c r="C377">
        <v>0</v>
      </c>
      <c r="D377" s="4">
        <v>1391300</v>
      </c>
      <c r="E377" s="4">
        <v>133070</v>
      </c>
      <c r="F377" s="4">
        <v>-660270</v>
      </c>
      <c r="G377" s="4">
        <v>-32654</v>
      </c>
    </row>
    <row r="378" spans="1:7" x14ac:dyDescent="0.25">
      <c r="A378">
        <v>377</v>
      </c>
      <c r="B378">
        <v>9917.6</v>
      </c>
      <c r="C378">
        <v>38580</v>
      </c>
      <c r="D378" s="4">
        <v>730970</v>
      </c>
      <c r="E378" s="4">
        <v>131920</v>
      </c>
      <c r="F378">
        <v>-52620</v>
      </c>
      <c r="G378" s="4">
        <v>-149630</v>
      </c>
    </row>
    <row r="379" spans="1:7" x14ac:dyDescent="0.25">
      <c r="A379">
        <v>378</v>
      </c>
      <c r="B379">
        <v>0</v>
      </c>
      <c r="C379" s="4">
        <v>236890</v>
      </c>
      <c r="D379" s="4">
        <v>2321000</v>
      </c>
      <c r="E379" s="4">
        <v>1425900</v>
      </c>
      <c r="F379" s="4">
        <v>-1513400</v>
      </c>
      <c r="G379" s="4">
        <v>-3081500</v>
      </c>
    </row>
    <row r="380" spans="1:7" x14ac:dyDescent="0.25">
      <c r="A380">
        <v>379</v>
      </c>
      <c r="B380" s="4">
        <v>0</v>
      </c>
      <c r="C380" s="4">
        <v>391050</v>
      </c>
      <c r="D380" s="4">
        <v>1573900</v>
      </c>
      <c r="E380" s="4">
        <v>984210</v>
      </c>
      <c r="F380" s="4">
        <v>-1114500</v>
      </c>
      <c r="G380" s="4">
        <v>-2429400</v>
      </c>
    </row>
    <row r="381" spans="1:7" x14ac:dyDescent="0.25">
      <c r="A381">
        <v>380</v>
      </c>
      <c r="B381">
        <v>0</v>
      </c>
      <c r="C381">
        <v>79240</v>
      </c>
      <c r="D381" s="4">
        <v>3072200</v>
      </c>
      <c r="E381" s="4">
        <v>1292100</v>
      </c>
      <c r="F381" s="4">
        <v>-2110100</v>
      </c>
      <c r="G381" s="4">
        <v>-2861200</v>
      </c>
    </row>
    <row r="382" spans="1:7" x14ac:dyDescent="0.25">
      <c r="A382">
        <v>381</v>
      </c>
      <c r="B382">
        <v>0</v>
      </c>
      <c r="C382" s="4">
        <v>286760</v>
      </c>
      <c r="D382" s="4">
        <v>3114500</v>
      </c>
      <c r="E382" s="4">
        <v>1316200</v>
      </c>
      <c r="F382" s="4">
        <v>-1992000</v>
      </c>
      <c r="G382" s="4">
        <v>-3248600</v>
      </c>
    </row>
    <row r="383" spans="1:7" x14ac:dyDescent="0.25">
      <c r="A383">
        <v>382</v>
      </c>
      <c r="B383">
        <v>0</v>
      </c>
      <c r="C383">
        <v>0</v>
      </c>
      <c r="D383" s="4">
        <v>3466600</v>
      </c>
      <c r="E383" s="4">
        <v>1213600</v>
      </c>
      <c r="F383" s="4">
        <v>-2506800</v>
      </c>
      <c r="G383" s="4">
        <v>-2598200</v>
      </c>
    </row>
    <row r="384" spans="1:7" x14ac:dyDescent="0.25">
      <c r="A384">
        <v>383</v>
      </c>
      <c r="B384">
        <v>0</v>
      </c>
      <c r="C384" s="4">
        <v>147240</v>
      </c>
      <c r="D384" s="4">
        <v>3528500</v>
      </c>
      <c r="E384" s="4">
        <v>1153200</v>
      </c>
      <c r="F384" s="4">
        <v>-2408500</v>
      </c>
      <c r="G384" s="4">
        <v>-2842300</v>
      </c>
    </row>
    <row r="385" spans="1:7" x14ac:dyDescent="0.25">
      <c r="A385">
        <v>384</v>
      </c>
      <c r="B385">
        <v>0</v>
      </c>
      <c r="C385">
        <v>0</v>
      </c>
      <c r="D385" s="4">
        <v>3612600</v>
      </c>
      <c r="E385" s="4">
        <v>1125000</v>
      </c>
      <c r="F385" s="4">
        <v>-2727300</v>
      </c>
      <c r="G385" s="4">
        <v>-2283300</v>
      </c>
    </row>
    <row r="386" spans="1:7" x14ac:dyDescent="0.25">
      <c r="A386">
        <v>385</v>
      </c>
      <c r="B386">
        <v>0</v>
      </c>
      <c r="C386">
        <v>41568</v>
      </c>
      <c r="D386" s="4">
        <v>3729600</v>
      </c>
      <c r="E386" s="4">
        <v>1043800</v>
      </c>
      <c r="F386" s="4">
        <v>-2676400</v>
      </c>
      <c r="G386" s="4">
        <v>-2474500</v>
      </c>
    </row>
    <row r="387" spans="1:7" x14ac:dyDescent="0.25">
      <c r="A387">
        <v>386</v>
      </c>
      <c r="B387">
        <v>0</v>
      </c>
      <c r="C387">
        <v>0</v>
      </c>
      <c r="D387" s="4">
        <v>3515100</v>
      </c>
      <c r="E387" s="4">
        <v>982280</v>
      </c>
      <c r="F387" s="4">
        <v>-2754600</v>
      </c>
      <c r="G387" s="4">
        <v>-1867600</v>
      </c>
    </row>
    <row r="388" spans="1:7" x14ac:dyDescent="0.25">
      <c r="A388">
        <v>387</v>
      </c>
      <c r="B388">
        <v>0</v>
      </c>
      <c r="C388">
        <v>0</v>
      </c>
      <c r="D388" s="4">
        <v>3685900</v>
      </c>
      <c r="E388" s="4">
        <v>889400</v>
      </c>
      <c r="F388" s="4">
        <v>-2756600</v>
      </c>
      <c r="G388" s="4">
        <v>-2025100</v>
      </c>
    </row>
    <row r="389" spans="1:7" x14ac:dyDescent="0.25">
      <c r="A389">
        <v>388</v>
      </c>
      <c r="B389">
        <v>0</v>
      </c>
      <c r="C389">
        <v>0</v>
      </c>
      <c r="D389" s="4">
        <v>3219100</v>
      </c>
      <c r="E389" s="4">
        <v>778570</v>
      </c>
      <c r="F389" s="4">
        <v>-2569900</v>
      </c>
      <c r="G389" s="4">
        <v>-1333900</v>
      </c>
    </row>
    <row r="390" spans="1:7" x14ac:dyDescent="0.25">
      <c r="A390">
        <v>389</v>
      </c>
      <c r="B390">
        <v>0</v>
      </c>
      <c r="C390">
        <v>0</v>
      </c>
      <c r="D390" s="4">
        <v>3483200</v>
      </c>
      <c r="E390" s="4">
        <v>737600</v>
      </c>
      <c r="F390" s="4">
        <v>-2642000</v>
      </c>
      <c r="G390" s="4">
        <v>-1582100</v>
      </c>
    </row>
    <row r="391" spans="1:7" x14ac:dyDescent="0.25">
      <c r="A391">
        <v>390</v>
      </c>
      <c r="B391">
        <v>0</v>
      </c>
      <c r="C391">
        <v>0</v>
      </c>
      <c r="D391" s="4">
        <v>2820900</v>
      </c>
      <c r="E391" s="4">
        <v>672730</v>
      </c>
      <c r="F391" s="4">
        <v>-2227000</v>
      </c>
      <c r="G391" s="4">
        <v>-940760</v>
      </c>
    </row>
    <row r="392" spans="1:7" x14ac:dyDescent="0.25">
      <c r="A392">
        <v>391</v>
      </c>
      <c r="B392">
        <v>0</v>
      </c>
      <c r="C392">
        <v>0</v>
      </c>
      <c r="D392" s="4">
        <v>3110400</v>
      </c>
      <c r="E392" s="4">
        <v>573120</v>
      </c>
      <c r="F392" s="4">
        <v>-2358100</v>
      </c>
      <c r="G392" s="4">
        <v>-1134000</v>
      </c>
    </row>
    <row r="393" spans="1:7" x14ac:dyDescent="0.25">
      <c r="A393">
        <v>392</v>
      </c>
      <c r="B393">
        <v>0</v>
      </c>
      <c r="C393">
        <v>0</v>
      </c>
      <c r="D393" s="4">
        <v>2359900</v>
      </c>
      <c r="E393" s="4">
        <v>379030</v>
      </c>
      <c r="F393" s="4">
        <v>-1556300</v>
      </c>
      <c r="G393" s="4">
        <v>-360930</v>
      </c>
    </row>
    <row r="394" spans="1:7" x14ac:dyDescent="0.25">
      <c r="A394">
        <v>393</v>
      </c>
      <c r="B394">
        <v>0</v>
      </c>
      <c r="C394">
        <v>0</v>
      </c>
      <c r="D394" s="4">
        <v>2532600</v>
      </c>
      <c r="E394" s="4">
        <v>416300</v>
      </c>
      <c r="F394" s="4">
        <v>-1920100</v>
      </c>
      <c r="G394" s="4">
        <v>-621370</v>
      </c>
    </row>
    <row r="395" spans="1:7" x14ac:dyDescent="0.25">
      <c r="A395">
        <v>394</v>
      </c>
      <c r="B395">
        <v>0</v>
      </c>
      <c r="C395">
        <v>0</v>
      </c>
      <c r="D395" s="4">
        <v>1610400</v>
      </c>
      <c r="E395" s="4">
        <v>141740</v>
      </c>
      <c r="F395" s="4">
        <v>-1007600</v>
      </c>
      <c r="G395" s="4">
        <v>-9052.4</v>
      </c>
    </row>
    <row r="396" spans="1:7" x14ac:dyDescent="0.25">
      <c r="A396">
        <v>395</v>
      </c>
      <c r="B396">
        <v>0</v>
      </c>
      <c r="C396">
        <v>0</v>
      </c>
      <c r="D396" s="4">
        <v>1805800</v>
      </c>
      <c r="E396" s="4">
        <v>158910</v>
      </c>
      <c r="F396" s="4">
        <v>-1336700</v>
      </c>
      <c r="G396">
        <v>-79420</v>
      </c>
    </row>
    <row r="397" spans="1:7" x14ac:dyDescent="0.25">
      <c r="A397">
        <v>396</v>
      </c>
      <c r="B397">
        <v>0</v>
      </c>
      <c r="C397">
        <v>0</v>
      </c>
      <c r="D397" s="4">
        <v>1008100</v>
      </c>
      <c r="E397" s="4">
        <v>161540</v>
      </c>
      <c r="F397" s="4">
        <v>-331190</v>
      </c>
      <c r="G397" s="4">
        <v>-150940</v>
      </c>
    </row>
    <row r="398" spans="1:7" x14ac:dyDescent="0.25">
      <c r="A398">
        <v>397</v>
      </c>
      <c r="B398">
        <v>0</v>
      </c>
      <c r="C398">
        <v>0</v>
      </c>
      <c r="D398" s="4">
        <v>1219700</v>
      </c>
      <c r="E398" s="4">
        <v>157220</v>
      </c>
      <c r="F398" s="4">
        <v>-663930</v>
      </c>
      <c r="G398" s="4">
        <v>-109260</v>
      </c>
    </row>
    <row r="399" spans="1:7" x14ac:dyDescent="0.25">
      <c r="A399">
        <v>398</v>
      </c>
      <c r="B399">
        <v>0</v>
      </c>
      <c r="C399">
        <v>16800</v>
      </c>
      <c r="D399" s="4">
        <v>652950</v>
      </c>
      <c r="E399" s="4">
        <v>155700</v>
      </c>
      <c r="F399">
        <v>-22346</v>
      </c>
      <c r="G399" s="4">
        <v>-175410</v>
      </c>
    </row>
    <row r="400" spans="1:7" x14ac:dyDescent="0.25">
      <c r="A400">
        <v>399</v>
      </c>
      <c r="B400">
        <v>0</v>
      </c>
      <c r="C400" s="4">
        <v>250980</v>
      </c>
      <c r="D400" s="4">
        <v>2534700</v>
      </c>
      <c r="E400" s="4">
        <v>1041900</v>
      </c>
      <c r="F400" s="4">
        <v>-1655900</v>
      </c>
      <c r="G400" s="4">
        <v>-2674000</v>
      </c>
    </row>
    <row r="401" spans="1:8" x14ac:dyDescent="0.25">
      <c r="A401">
        <v>400</v>
      </c>
      <c r="B401">
        <v>0</v>
      </c>
      <c r="C401" s="4">
        <v>108120</v>
      </c>
      <c r="D401" s="4">
        <v>2837700</v>
      </c>
      <c r="E401" s="4">
        <v>737560</v>
      </c>
      <c r="F401" s="4">
        <v>-2113000</v>
      </c>
      <c r="G401" s="4">
        <v>-1962300</v>
      </c>
    </row>
    <row r="402" spans="1:8" x14ac:dyDescent="0.25">
      <c r="A402">
        <v>401</v>
      </c>
      <c r="B402">
        <v>0</v>
      </c>
      <c r="C402">
        <v>34042</v>
      </c>
      <c r="D402" s="4">
        <v>3192400</v>
      </c>
      <c r="E402" s="4">
        <v>671200</v>
      </c>
      <c r="F402" s="4">
        <v>-2487000</v>
      </c>
      <c r="G402" s="4">
        <v>-1723300</v>
      </c>
    </row>
    <row r="403" spans="1:8" x14ac:dyDescent="0.25">
      <c r="A403">
        <v>402</v>
      </c>
      <c r="B403">
        <v>0</v>
      </c>
      <c r="C403">
        <v>0</v>
      </c>
      <c r="D403" s="4">
        <v>3306500</v>
      </c>
      <c r="E403" s="4">
        <v>567260</v>
      </c>
      <c r="F403" s="4">
        <v>-2673000</v>
      </c>
      <c r="G403" s="4">
        <v>-1418800</v>
      </c>
    </row>
    <row r="404" spans="1:8" x14ac:dyDescent="0.25">
      <c r="A404">
        <v>403</v>
      </c>
      <c r="B404">
        <v>0</v>
      </c>
      <c r="C404">
        <v>0</v>
      </c>
      <c r="D404" s="4">
        <v>3234500</v>
      </c>
      <c r="E404" s="4">
        <v>468500</v>
      </c>
      <c r="F404" s="4">
        <v>-2676200</v>
      </c>
      <c r="G404" s="4">
        <v>-1122200</v>
      </c>
    </row>
    <row r="405" spans="1:8" x14ac:dyDescent="0.25">
      <c r="A405">
        <v>404</v>
      </c>
      <c r="B405">
        <v>0</v>
      </c>
      <c r="C405">
        <v>0</v>
      </c>
      <c r="D405" s="4">
        <v>2989100</v>
      </c>
      <c r="E405" s="4">
        <v>366720</v>
      </c>
      <c r="F405" s="4">
        <v>-2505100</v>
      </c>
      <c r="G405" s="4">
        <v>-830460</v>
      </c>
    </row>
    <row r="406" spans="1:8" x14ac:dyDescent="0.25">
      <c r="A406">
        <v>405</v>
      </c>
      <c r="B406">
        <v>0</v>
      </c>
      <c r="C406">
        <v>0</v>
      </c>
      <c r="D406" s="4">
        <v>2565000</v>
      </c>
      <c r="E406" s="4">
        <v>259230</v>
      </c>
      <c r="F406" s="4">
        <v>-2153200</v>
      </c>
      <c r="G406" s="4">
        <v>-498700</v>
      </c>
    </row>
    <row r="407" spans="1:8" x14ac:dyDescent="0.25">
      <c r="A407">
        <v>406</v>
      </c>
      <c r="B407">
        <v>0</v>
      </c>
      <c r="C407">
        <v>0</v>
      </c>
      <c r="D407" s="4">
        <v>1963700</v>
      </c>
      <c r="E407" s="4">
        <v>124870</v>
      </c>
      <c r="F407" s="4">
        <v>-1645600</v>
      </c>
      <c r="G407" s="4">
        <v>-130080</v>
      </c>
    </row>
    <row r="408" spans="1:8" x14ac:dyDescent="0.25">
      <c r="A408">
        <v>407</v>
      </c>
      <c r="B408">
        <v>0</v>
      </c>
      <c r="C408">
        <v>0</v>
      </c>
      <c r="D408" s="4">
        <v>1416900</v>
      </c>
      <c r="E408">
        <v>85312</v>
      </c>
      <c r="F408" s="4">
        <v>-962400</v>
      </c>
      <c r="G408" s="4">
        <v>-49142</v>
      </c>
    </row>
    <row r="409" spans="1:8" x14ac:dyDescent="0.25">
      <c r="A409">
        <v>408</v>
      </c>
      <c r="B409">
        <v>0</v>
      </c>
      <c r="C409">
        <v>12892</v>
      </c>
      <c r="D409" s="4">
        <v>901590</v>
      </c>
      <c r="E409" s="4">
        <v>121240</v>
      </c>
      <c r="F409" s="4">
        <v>-289000</v>
      </c>
      <c r="G409" s="4">
        <v>-129810</v>
      </c>
    </row>
    <row r="410" spans="1:8" x14ac:dyDescent="0.25">
      <c r="H410" t="s">
        <v>8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8"/>
  <sheetViews>
    <sheetView workbookViewId="0">
      <pane ySplit="1" topLeftCell="A2" activePane="bottomLeft" state="frozenSplit"/>
      <selection activeCell="A2" sqref="A2"/>
      <selection pane="bottomLeft" activeCell="A2" sqref="A2"/>
    </sheetView>
  </sheetViews>
  <sheetFormatPr defaultRowHeight="13.2" x14ac:dyDescent="0.25"/>
  <sheetData>
    <row r="1" spans="1:7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f>Node</f>
        <v>1</v>
      </c>
      <c r="B2" t="str">
        <f>IF(AND(SIGN(Nx_T)=SIGN(LNxT),ABS(LNxT)&lt;=1.1*ABS(Nx_T),ABS(LNxT)&gt;=0.9*ABS(Nx_T)),"OK","WRONG")</f>
        <v>WRONG</v>
      </c>
      <c r="C2" t="str">
        <f>IF(AND(SIGN(Nø_T)=SIGN(LNyT),ABS(LNyT)&lt;=1.1*ABS(Nø_T),ABS(LNyT)&gt;=0.9*ABS(Nø_T)),"OK","WRONG")</f>
        <v>WRONG</v>
      </c>
      <c r="D2" t="str">
        <f>IF(AND(SIGN(Nx_B)=SIGN(LNxB),ABS(LNxB)&lt;=1.1*ABS(Nx_B),ABS(LNxB)&gt;=0.9*ABS(Nx_B)),"OK","WRONG")</f>
        <v>WRONG</v>
      </c>
      <c r="E2" t="str">
        <f>IF(AND(SIGN(Nø_B)=SIGN(LNyB),ABS(LNyB)&lt;=1.1*ABS(Nø_B),ABS(LNyB)&gt;=0.9*ABS(Nø_B)),"OK","WRONG")</f>
        <v>WRONG</v>
      </c>
      <c r="F2" t="str">
        <f>IF(AND(SIGN(Fc_T)=SIGN(LFcT),ABS(LFcT)&lt;=1.1*ABS(Fc_T),ABS(LFcT)&gt;=0.9*ABS(Fc_T)),"OK","WRONG")</f>
        <v>WRONG</v>
      </c>
      <c r="G2" t="str">
        <f>IF(AND(SIGN(Fc_B)=SIGN(LFcB),ABS(LFcB)&lt;=1.1*ABS(Fc_B),ABS(LFcB)&gt;=0.9*ABS(Fc_B)),"OK","WRONG")</f>
        <v>WRONG</v>
      </c>
    </row>
    <row r="3" spans="1:7" x14ac:dyDescent="0.25">
      <c r="A3">
        <f t="shared" ref="A3:A66" si="0">Node</f>
        <v>2</v>
      </c>
      <c r="B3" t="str">
        <f t="shared" ref="B3:B66" si="1">IF(AND(SIGN(Nx_T)=SIGN(LNxT),ABS(LNxT)&lt;=1.1*ABS(Nx_T),ABS(LNxT)&gt;=0.9*ABS(Nx_T)),"OK","WRONG")</f>
        <v>WRONG</v>
      </c>
      <c r="C3" t="str">
        <f t="shared" ref="C3:C66" si="2">IF(AND(SIGN(Nø_T)=SIGN(LNyT),ABS(LNyT)&lt;=1.1*ABS(Nø_T),ABS(LNyT)&gt;=0.9*ABS(Nø_T)),"OK","WRONG")</f>
        <v>WRONG</v>
      </c>
      <c r="D3" t="str">
        <f t="shared" ref="D3:D66" si="3">IF(AND(SIGN(Nx_B)=SIGN(LNxB),ABS(LNxB)&lt;=1.1*ABS(Nx_B),ABS(LNxB)&gt;=0.9*ABS(Nx_B)),"OK","WRONG")</f>
        <v>WRONG</v>
      </c>
      <c r="E3" t="str">
        <f t="shared" ref="E3:E66" si="4">IF(AND(SIGN(Nø_B)=SIGN(LNyB),ABS(LNyB)&lt;=1.1*ABS(Nø_B),ABS(LNyB)&gt;=0.9*ABS(Nø_B)),"OK","WRONG")</f>
        <v>WRONG</v>
      </c>
      <c r="F3" t="str">
        <f t="shared" ref="F3:F66" si="5">IF(AND(SIGN(Fc_T)=SIGN(LFcT),ABS(LFcT)&lt;=1.1*ABS(Fc_T),ABS(LFcT)&gt;=0.9*ABS(Fc_T)),"OK","WRONG")</f>
        <v>WRONG</v>
      </c>
      <c r="G3" t="str">
        <f t="shared" ref="G3:G66" si="6">IF(AND(SIGN(Fc_B)=SIGN(LFcB),ABS(LFcB)&lt;=1.1*ABS(Fc_B),ABS(LFcB)&gt;=0.9*ABS(Fc_B)),"OK","WRONG")</f>
        <v>WRONG</v>
      </c>
    </row>
    <row r="4" spans="1:7" x14ac:dyDescent="0.25">
      <c r="A4">
        <f t="shared" si="0"/>
        <v>3</v>
      </c>
      <c r="B4" t="str">
        <f t="shared" si="1"/>
        <v>WRONG</v>
      </c>
      <c r="C4" t="str">
        <f t="shared" si="2"/>
        <v>WRONG</v>
      </c>
      <c r="D4" t="str">
        <f t="shared" si="3"/>
        <v>WRONG</v>
      </c>
      <c r="E4" t="str">
        <f t="shared" si="4"/>
        <v>WRONG</v>
      </c>
      <c r="F4" t="str">
        <f t="shared" si="5"/>
        <v>WRONG</v>
      </c>
      <c r="G4" t="str">
        <f t="shared" si="6"/>
        <v>WRONG</v>
      </c>
    </row>
    <row r="5" spans="1:7" x14ac:dyDescent="0.25">
      <c r="A5">
        <f t="shared" si="0"/>
        <v>4</v>
      </c>
      <c r="B5" t="str">
        <f t="shared" si="1"/>
        <v>WRONG</v>
      </c>
      <c r="C5" t="str">
        <f t="shared" si="2"/>
        <v>WRONG</v>
      </c>
      <c r="D5" t="str">
        <f t="shared" si="3"/>
        <v>WRONG</v>
      </c>
      <c r="E5" t="str">
        <f t="shared" si="4"/>
        <v>WRONG</v>
      </c>
      <c r="F5" t="str">
        <f t="shared" si="5"/>
        <v>WRONG</v>
      </c>
      <c r="G5" t="str">
        <f t="shared" si="6"/>
        <v>WRONG</v>
      </c>
    </row>
    <row r="6" spans="1:7" x14ac:dyDescent="0.25">
      <c r="A6">
        <f t="shared" si="0"/>
        <v>5</v>
      </c>
      <c r="B6" t="str">
        <f t="shared" si="1"/>
        <v>WRONG</v>
      </c>
      <c r="C6" t="str">
        <f t="shared" si="2"/>
        <v>WRONG</v>
      </c>
      <c r="D6" t="str">
        <f t="shared" si="3"/>
        <v>WRONG</v>
      </c>
      <c r="E6" t="str">
        <f t="shared" si="4"/>
        <v>WRONG</v>
      </c>
      <c r="F6" t="str">
        <f t="shared" si="5"/>
        <v>WRONG</v>
      </c>
      <c r="G6" t="str">
        <f t="shared" si="6"/>
        <v>WRONG</v>
      </c>
    </row>
    <row r="7" spans="1:7" x14ac:dyDescent="0.25">
      <c r="A7">
        <f t="shared" si="0"/>
        <v>6</v>
      </c>
      <c r="B7" t="str">
        <f t="shared" si="1"/>
        <v>WRONG</v>
      </c>
      <c r="C7" t="str">
        <f t="shared" si="2"/>
        <v>WRONG</v>
      </c>
      <c r="D7" t="str">
        <f t="shared" si="3"/>
        <v>WRONG</v>
      </c>
      <c r="E7" t="str">
        <f t="shared" si="4"/>
        <v>WRONG</v>
      </c>
      <c r="F7" t="str">
        <f t="shared" si="5"/>
        <v>WRONG</v>
      </c>
      <c r="G7" t="str">
        <f t="shared" si="6"/>
        <v>WRONG</v>
      </c>
    </row>
    <row r="8" spans="1:7" x14ac:dyDescent="0.25">
      <c r="A8">
        <f t="shared" si="0"/>
        <v>7</v>
      </c>
      <c r="B8" t="str">
        <f t="shared" si="1"/>
        <v>WRONG</v>
      </c>
      <c r="C8" t="str">
        <f t="shared" si="2"/>
        <v>WRONG</v>
      </c>
      <c r="D8" t="str">
        <f t="shared" si="3"/>
        <v>WRONG</v>
      </c>
      <c r="E8" t="str">
        <f t="shared" si="4"/>
        <v>WRONG</v>
      </c>
      <c r="F8" t="str">
        <f t="shared" si="5"/>
        <v>WRONG</v>
      </c>
      <c r="G8" t="str">
        <f t="shared" si="6"/>
        <v>WRONG</v>
      </c>
    </row>
    <row r="9" spans="1:7" x14ac:dyDescent="0.25">
      <c r="A9">
        <f t="shared" si="0"/>
        <v>8</v>
      </c>
      <c r="B9" t="str">
        <f t="shared" si="1"/>
        <v>WRONG</v>
      </c>
      <c r="C9" t="str">
        <f t="shared" si="2"/>
        <v>WRONG</v>
      </c>
      <c r="D9" t="str">
        <f t="shared" si="3"/>
        <v>WRONG</v>
      </c>
      <c r="E9" t="str">
        <f t="shared" si="4"/>
        <v>WRONG</v>
      </c>
      <c r="F9" t="str">
        <f t="shared" si="5"/>
        <v>WRONG</v>
      </c>
      <c r="G9" t="str">
        <f t="shared" si="6"/>
        <v>WRONG</v>
      </c>
    </row>
    <row r="10" spans="1:7" x14ac:dyDescent="0.25">
      <c r="A10">
        <f t="shared" si="0"/>
        <v>9</v>
      </c>
      <c r="B10" t="str">
        <f t="shared" si="1"/>
        <v>WRONG</v>
      </c>
      <c r="C10" t="str">
        <f t="shared" si="2"/>
        <v>WRONG</v>
      </c>
      <c r="D10" t="str">
        <f t="shared" si="3"/>
        <v>WRONG</v>
      </c>
      <c r="E10" t="str">
        <f t="shared" si="4"/>
        <v>WRONG</v>
      </c>
      <c r="F10" t="str">
        <f t="shared" si="5"/>
        <v>WRONG</v>
      </c>
      <c r="G10" t="str">
        <f t="shared" si="6"/>
        <v>WRONG</v>
      </c>
    </row>
    <row r="11" spans="1:7" x14ac:dyDescent="0.25">
      <c r="A11">
        <f t="shared" si="0"/>
        <v>10</v>
      </c>
      <c r="B11" t="str">
        <f t="shared" si="1"/>
        <v>WRONG</v>
      </c>
      <c r="C11" t="str">
        <f t="shared" si="2"/>
        <v>WRONG</v>
      </c>
      <c r="D11" t="str">
        <f t="shared" si="3"/>
        <v>WRONG</v>
      </c>
      <c r="E11" t="str">
        <f t="shared" si="4"/>
        <v>WRONG</v>
      </c>
      <c r="F11" t="str">
        <f t="shared" si="5"/>
        <v>WRONG</v>
      </c>
      <c r="G11" t="str">
        <f t="shared" si="6"/>
        <v>WRONG</v>
      </c>
    </row>
    <row r="12" spans="1:7" x14ac:dyDescent="0.25">
      <c r="A12">
        <f t="shared" si="0"/>
        <v>11</v>
      </c>
      <c r="B12" t="str">
        <f t="shared" si="1"/>
        <v>WRONG</v>
      </c>
      <c r="C12" t="str">
        <f t="shared" si="2"/>
        <v>WRONG</v>
      </c>
      <c r="D12" t="str">
        <f t="shared" si="3"/>
        <v>WRONG</v>
      </c>
      <c r="E12" t="str">
        <f t="shared" si="4"/>
        <v>WRONG</v>
      </c>
      <c r="F12" t="str">
        <f t="shared" si="5"/>
        <v>WRONG</v>
      </c>
      <c r="G12" t="str">
        <f t="shared" si="6"/>
        <v>WRONG</v>
      </c>
    </row>
    <row r="13" spans="1:7" x14ac:dyDescent="0.25">
      <c r="A13">
        <f t="shared" si="0"/>
        <v>12</v>
      </c>
      <c r="B13" t="str">
        <f t="shared" si="1"/>
        <v>WRONG</v>
      </c>
      <c r="C13" t="str">
        <f t="shared" si="2"/>
        <v>WRONG</v>
      </c>
      <c r="D13" t="str">
        <f t="shared" si="3"/>
        <v>WRONG</v>
      </c>
      <c r="E13" t="str">
        <f t="shared" si="4"/>
        <v>WRONG</v>
      </c>
      <c r="F13" t="str">
        <f t="shared" si="5"/>
        <v>WRONG</v>
      </c>
      <c r="G13" t="str">
        <f t="shared" si="6"/>
        <v>WRONG</v>
      </c>
    </row>
    <row r="14" spans="1:7" x14ac:dyDescent="0.25">
      <c r="A14">
        <f t="shared" si="0"/>
        <v>13</v>
      </c>
      <c r="B14" t="str">
        <f t="shared" si="1"/>
        <v>WRONG</v>
      </c>
      <c r="C14" t="str">
        <f t="shared" si="2"/>
        <v>WRONG</v>
      </c>
      <c r="D14" t="str">
        <f t="shared" si="3"/>
        <v>WRONG</v>
      </c>
      <c r="E14" t="str">
        <f t="shared" si="4"/>
        <v>WRONG</v>
      </c>
      <c r="F14" t="str">
        <f t="shared" si="5"/>
        <v>WRONG</v>
      </c>
      <c r="G14" t="str">
        <f t="shared" si="6"/>
        <v>WRONG</v>
      </c>
    </row>
    <row r="15" spans="1:7" x14ac:dyDescent="0.25">
      <c r="A15">
        <f t="shared" si="0"/>
        <v>14</v>
      </c>
      <c r="B15" t="str">
        <f t="shared" si="1"/>
        <v>WRONG</v>
      </c>
      <c r="C15" t="str">
        <f t="shared" si="2"/>
        <v>WRONG</v>
      </c>
      <c r="D15" t="str">
        <f t="shared" si="3"/>
        <v>WRONG</v>
      </c>
      <c r="E15" t="str">
        <f t="shared" si="4"/>
        <v>WRONG</v>
      </c>
      <c r="F15" t="str">
        <f t="shared" si="5"/>
        <v>WRONG</v>
      </c>
      <c r="G15" t="str">
        <f t="shared" si="6"/>
        <v>WRONG</v>
      </c>
    </row>
    <row r="16" spans="1:7" x14ac:dyDescent="0.25">
      <c r="A16">
        <f t="shared" si="0"/>
        <v>15</v>
      </c>
      <c r="B16" t="str">
        <f t="shared" si="1"/>
        <v>WRONG</v>
      </c>
      <c r="C16" t="str">
        <f t="shared" si="2"/>
        <v>WRONG</v>
      </c>
      <c r="D16" t="str">
        <f t="shared" si="3"/>
        <v>WRONG</v>
      </c>
      <c r="E16" t="str">
        <f t="shared" si="4"/>
        <v>WRONG</v>
      </c>
      <c r="F16" t="str">
        <f t="shared" si="5"/>
        <v>WRONG</v>
      </c>
      <c r="G16" t="str">
        <f t="shared" si="6"/>
        <v>WRONG</v>
      </c>
    </row>
    <row r="17" spans="1:7" x14ac:dyDescent="0.25">
      <c r="A17">
        <f t="shared" si="0"/>
        <v>16</v>
      </c>
      <c r="B17" t="str">
        <f t="shared" si="1"/>
        <v>WRONG</v>
      </c>
      <c r="C17" t="str">
        <f t="shared" si="2"/>
        <v>WRONG</v>
      </c>
      <c r="D17" t="str">
        <f t="shared" si="3"/>
        <v>WRONG</v>
      </c>
      <c r="E17" t="str">
        <f t="shared" si="4"/>
        <v>WRONG</v>
      </c>
      <c r="F17" t="str">
        <f t="shared" si="5"/>
        <v>WRONG</v>
      </c>
      <c r="G17" t="str">
        <f t="shared" si="6"/>
        <v>WRONG</v>
      </c>
    </row>
    <row r="18" spans="1:7" x14ac:dyDescent="0.25">
      <c r="A18">
        <f t="shared" si="0"/>
        <v>17</v>
      </c>
      <c r="B18" t="str">
        <f t="shared" si="1"/>
        <v>WRONG</v>
      </c>
      <c r="C18" t="str">
        <f t="shared" si="2"/>
        <v>WRONG</v>
      </c>
      <c r="D18" t="str">
        <f t="shared" si="3"/>
        <v>WRONG</v>
      </c>
      <c r="E18" t="str">
        <f t="shared" si="4"/>
        <v>WRONG</v>
      </c>
      <c r="F18" t="str">
        <f t="shared" si="5"/>
        <v>WRONG</v>
      </c>
      <c r="G18" t="str">
        <f t="shared" si="6"/>
        <v>WRONG</v>
      </c>
    </row>
    <row r="19" spans="1:7" x14ac:dyDescent="0.25">
      <c r="A19">
        <f t="shared" si="0"/>
        <v>18</v>
      </c>
      <c r="B19" t="str">
        <f t="shared" si="1"/>
        <v>WRONG</v>
      </c>
      <c r="C19" t="str">
        <f t="shared" si="2"/>
        <v>WRONG</v>
      </c>
      <c r="D19" t="str">
        <f t="shared" si="3"/>
        <v>WRONG</v>
      </c>
      <c r="E19" t="str">
        <f t="shared" si="4"/>
        <v>WRONG</v>
      </c>
      <c r="F19" t="str">
        <f t="shared" si="5"/>
        <v>WRONG</v>
      </c>
      <c r="G19" t="str">
        <f t="shared" si="6"/>
        <v>WRONG</v>
      </c>
    </row>
    <row r="20" spans="1:7" x14ac:dyDescent="0.25">
      <c r="A20">
        <f t="shared" si="0"/>
        <v>19</v>
      </c>
      <c r="B20" t="str">
        <f t="shared" si="1"/>
        <v>WRONG</v>
      </c>
      <c r="C20" t="str">
        <f t="shared" si="2"/>
        <v>WRONG</v>
      </c>
      <c r="D20" t="str">
        <f t="shared" si="3"/>
        <v>WRONG</v>
      </c>
      <c r="E20" t="str">
        <f t="shared" si="4"/>
        <v>WRONG</v>
      </c>
      <c r="F20" t="str">
        <f t="shared" si="5"/>
        <v>WRONG</v>
      </c>
      <c r="G20" t="str">
        <f t="shared" si="6"/>
        <v>WRONG</v>
      </c>
    </row>
    <row r="21" spans="1:7" x14ac:dyDescent="0.25">
      <c r="A21">
        <f t="shared" si="0"/>
        <v>20</v>
      </c>
      <c r="B21" t="str">
        <f t="shared" si="1"/>
        <v>WRONG</v>
      </c>
      <c r="C21" t="str">
        <f t="shared" si="2"/>
        <v>WRONG</v>
      </c>
      <c r="D21" t="str">
        <f t="shared" si="3"/>
        <v>WRONG</v>
      </c>
      <c r="E21" t="str">
        <f t="shared" si="4"/>
        <v>WRONG</v>
      </c>
      <c r="F21" t="str">
        <f t="shared" si="5"/>
        <v>WRONG</v>
      </c>
      <c r="G21" t="str">
        <f t="shared" si="6"/>
        <v>WRONG</v>
      </c>
    </row>
    <row r="22" spans="1:7" x14ac:dyDescent="0.25">
      <c r="A22">
        <f t="shared" si="0"/>
        <v>21</v>
      </c>
      <c r="B22" t="str">
        <f t="shared" si="1"/>
        <v>WRONG</v>
      </c>
      <c r="C22" t="str">
        <f t="shared" si="2"/>
        <v>WRONG</v>
      </c>
      <c r="D22" t="str">
        <f t="shared" si="3"/>
        <v>WRONG</v>
      </c>
      <c r="E22" t="str">
        <f t="shared" si="4"/>
        <v>WRONG</v>
      </c>
      <c r="F22" t="str">
        <f t="shared" si="5"/>
        <v>WRONG</v>
      </c>
      <c r="G22" t="str">
        <f t="shared" si="6"/>
        <v>WRONG</v>
      </c>
    </row>
    <row r="23" spans="1:7" x14ac:dyDescent="0.25">
      <c r="A23">
        <f t="shared" si="0"/>
        <v>22</v>
      </c>
      <c r="B23" t="str">
        <f t="shared" si="1"/>
        <v>WRONG</v>
      </c>
      <c r="C23" t="str">
        <f t="shared" si="2"/>
        <v>WRONG</v>
      </c>
      <c r="D23" t="str">
        <f t="shared" si="3"/>
        <v>WRONG</v>
      </c>
      <c r="E23" t="str">
        <f t="shared" si="4"/>
        <v>WRONG</v>
      </c>
      <c r="F23" t="str">
        <f t="shared" si="5"/>
        <v>WRONG</v>
      </c>
      <c r="G23" t="str">
        <f t="shared" si="6"/>
        <v>WRONG</v>
      </c>
    </row>
    <row r="24" spans="1:7" x14ac:dyDescent="0.25">
      <c r="A24">
        <f t="shared" si="0"/>
        <v>23</v>
      </c>
      <c r="B24" t="str">
        <f t="shared" si="1"/>
        <v>WRONG</v>
      </c>
      <c r="C24" t="str">
        <f t="shared" si="2"/>
        <v>WRONG</v>
      </c>
      <c r="D24" t="str">
        <f t="shared" si="3"/>
        <v>WRONG</v>
      </c>
      <c r="E24" t="str">
        <f t="shared" si="4"/>
        <v>WRONG</v>
      </c>
      <c r="F24" t="str">
        <f t="shared" si="5"/>
        <v>WRONG</v>
      </c>
      <c r="G24" t="str">
        <f t="shared" si="6"/>
        <v>WRONG</v>
      </c>
    </row>
    <row r="25" spans="1:7" x14ac:dyDescent="0.25">
      <c r="A25">
        <f t="shared" si="0"/>
        <v>24</v>
      </c>
      <c r="B25" t="str">
        <f t="shared" si="1"/>
        <v>WRONG</v>
      </c>
      <c r="C25" t="str">
        <f t="shared" si="2"/>
        <v>WRONG</v>
      </c>
      <c r="D25" t="str">
        <f t="shared" si="3"/>
        <v>WRONG</v>
      </c>
      <c r="E25" t="str">
        <f t="shared" si="4"/>
        <v>WRONG</v>
      </c>
      <c r="F25" t="str">
        <f t="shared" si="5"/>
        <v>WRONG</v>
      </c>
      <c r="G25" t="str">
        <f t="shared" si="6"/>
        <v>WRONG</v>
      </c>
    </row>
    <row r="26" spans="1:7" x14ac:dyDescent="0.25">
      <c r="A26">
        <f t="shared" si="0"/>
        <v>25</v>
      </c>
      <c r="B26" t="str">
        <f t="shared" si="1"/>
        <v>WRONG</v>
      </c>
      <c r="C26" t="str">
        <f t="shared" si="2"/>
        <v>WRONG</v>
      </c>
      <c r="D26" t="str">
        <f t="shared" si="3"/>
        <v>WRONG</v>
      </c>
      <c r="E26" t="str">
        <f t="shared" si="4"/>
        <v>WRONG</v>
      </c>
      <c r="F26" t="str">
        <f t="shared" si="5"/>
        <v>WRONG</v>
      </c>
      <c r="G26" t="str">
        <f t="shared" si="6"/>
        <v>WRONG</v>
      </c>
    </row>
    <row r="27" spans="1:7" x14ac:dyDescent="0.25">
      <c r="A27">
        <f t="shared" si="0"/>
        <v>26</v>
      </c>
      <c r="B27" t="str">
        <f t="shared" si="1"/>
        <v>WRONG</v>
      </c>
      <c r="C27" t="str">
        <f t="shared" si="2"/>
        <v>WRONG</v>
      </c>
      <c r="D27" t="str">
        <f t="shared" si="3"/>
        <v>WRONG</v>
      </c>
      <c r="E27" t="str">
        <f t="shared" si="4"/>
        <v>WRONG</v>
      </c>
      <c r="F27" t="str">
        <f t="shared" si="5"/>
        <v>WRONG</v>
      </c>
      <c r="G27" t="str">
        <f t="shared" si="6"/>
        <v>WRONG</v>
      </c>
    </row>
    <row r="28" spans="1:7" x14ac:dyDescent="0.25">
      <c r="A28">
        <f t="shared" si="0"/>
        <v>27</v>
      </c>
      <c r="B28" t="str">
        <f t="shared" si="1"/>
        <v>WRONG</v>
      </c>
      <c r="C28" t="str">
        <f t="shared" si="2"/>
        <v>WRONG</v>
      </c>
      <c r="D28" t="str">
        <f t="shared" si="3"/>
        <v>WRONG</v>
      </c>
      <c r="E28" t="str">
        <f t="shared" si="4"/>
        <v>WRONG</v>
      </c>
      <c r="F28" t="str">
        <f t="shared" si="5"/>
        <v>WRONG</v>
      </c>
      <c r="G28" t="str">
        <f t="shared" si="6"/>
        <v>WRONG</v>
      </c>
    </row>
    <row r="29" spans="1:7" x14ac:dyDescent="0.25">
      <c r="A29">
        <f t="shared" si="0"/>
        <v>28</v>
      </c>
      <c r="B29" t="str">
        <f t="shared" si="1"/>
        <v>WRONG</v>
      </c>
      <c r="C29" t="str">
        <f t="shared" si="2"/>
        <v>WRONG</v>
      </c>
      <c r="D29" t="str">
        <f t="shared" si="3"/>
        <v>WRONG</v>
      </c>
      <c r="E29" t="str">
        <f t="shared" si="4"/>
        <v>WRONG</v>
      </c>
      <c r="F29" t="str">
        <f t="shared" si="5"/>
        <v>WRONG</v>
      </c>
      <c r="G29" t="str">
        <f t="shared" si="6"/>
        <v>WRONG</v>
      </c>
    </row>
    <row r="30" spans="1:7" x14ac:dyDescent="0.25">
      <c r="A30">
        <f t="shared" si="0"/>
        <v>29</v>
      </c>
      <c r="B30" t="str">
        <f t="shared" si="1"/>
        <v>WRONG</v>
      </c>
      <c r="C30" t="str">
        <f t="shared" si="2"/>
        <v>WRONG</v>
      </c>
      <c r="D30" t="str">
        <f t="shared" si="3"/>
        <v>WRONG</v>
      </c>
      <c r="E30" t="str">
        <f t="shared" si="4"/>
        <v>WRONG</v>
      </c>
      <c r="F30" t="str">
        <f t="shared" si="5"/>
        <v>WRONG</v>
      </c>
      <c r="G30" t="str">
        <f t="shared" si="6"/>
        <v>WRONG</v>
      </c>
    </row>
    <row r="31" spans="1:7" x14ac:dyDescent="0.25">
      <c r="A31">
        <f t="shared" si="0"/>
        <v>30</v>
      </c>
      <c r="B31" t="str">
        <f t="shared" si="1"/>
        <v>WRONG</v>
      </c>
      <c r="C31" t="str">
        <f t="shared" si="2"/>
        <v>WRONG</v>
      </c>
      <c r="D31" t="str">
        <f t="shared" si="3"/>
        <v>WRONG</v>
      </c>
      <c r="E31" t="str">
        <f t="shared" si="4"/>
        <v>WRONG</v>
      </c>
      <c r="F31" t="str">
        <f t="shared" si="5"/>
        <v>WRONG</v>
      </c>
      <c r="G31" t="str">
        <f t="shared" si="6"/>
        <v>WRONG</v>
      </c>
    </row>
    <row r="32" spans="1:7" x14ac:dyDescent="0.25">
      <c r="A32">
        <f t="shared" si="0"/>
        <v>31</v>
      </c>
      <c r="B32" t="str">
        <f t="shared" si="1"/>
        <v>WRONG</v>
      </c>
      <c r="C32" t="str">
        <f t="shared" si="2"/>
        <v>WRONG</v>
      </c>
      <c r="D32" t="str">
        <f t="shared" si="3"/>
        <v>WRONG</v>
      </c>
      <c r="E32" t="str">
        <f t="shared" si="4"/>
        <v>WRONG</v>
      </c>
      <c r="F32" t="str">
        <f t="shared" si="5"/>
        <v>WRONG</v>
      </c>
      <c r="G32" t="str">
        <f t="shared" si="6"/>
        <v>WRONG</v>
      </c>
    </row>
    <row r="33" spans="1:7" x14ac:dyDescent="0.25">
      <c r="A33">
        <f t="shared" si="0"/>
        <v>32</v>
      </c>
      <c r="B33" t="str">
        <f t="shared" si="1"/>
        <v>WRONG</v>
      </c>
      <c r="C33" t="str">
        <f t="shared" si="2"/>
        <v>WRONG</v>
      </c>
      <c r="D33" t="str">
        <f t="shared" si="3"/>
        <v>WRONG</v>
      </c>
      <c r="E33" t="str">
        <f t="shared" si="4"/>
        <v>WRONG</v>
      </c>
      <c r="F33" t="str">
        <f t="shared" si="5"/>
        <v>WRONG</v>
      </c>
      <c r="G33" t="str">
        <f t="shared" si="6"/>
        <v>WRONG</v>
      </c>
    </row>
    <row r="34" spans="1:7" x14ac:dyDescent="0.25">
      <c r="A34">
        <f t="shared" si="0"/>
        <v>33</v>
      </c>
      <c r="B34" t="str">
        <f t="shared" si="1"/>
        <v>WRONG</v>
      </c>
      <c r="C34" t="str">
        <f t="shared" si="2"/>
        <v>WRONG</v>
      </c>
      <c r="D34" t="str">
        <f t="shared" si="3"/>
        <v>WRONG</v>
      </c>
      <c r="E34" t="str">
        <f t="shared" si="4"/>
        <v>WRONG</v>
      </c>
      <c r="F34" t="str">
        <f t="shared" si="5"/>
        <v>WRONG</v>
      </c>
      <c r="G34" t="str">
        <f t="shared" si="6"/>
        <v>WRONG</v>
      </c>
    </row>
    <row r="35" spans="1:7" x14ac:dyDescent="0.25">
      <c r="A35">
        <f t="shared" si="0"/>
        <v>34</v>
      </c>
      <c r="B35" t="str">
        <f t="shared" si="1"/>
        <v>WRONG</v>
      </c>
      <c r="C35" t="str">
        <f t="shared" si="2"/>
        <v>WRONG</v>
      </c>
      <c r="D35" t="str">
        <f t="shared" si="3"/>
        <v>WRONG</v>
      </c>
      <c r="E35" t="str">
        <f t="shared" si="4"/>
        <v>WRONG</v>
      </c>
      <c r="F35" t="str">
        <f t="shared" si="5"/>
        <v>WRONG</v>
      </c>
      <c r="G35" t="str">
        <f t="shared" si="6"/>
        <v>WRONG</v>
      </c>
    </row>
    <row r="36" spans="1:7" x14ac:dyDescent="0.25">
      <c r="A36">
        <f t="shared" si="0"/>
        <v>35</v>
      </c>
      <c r="B36" t="str">
        <f t="shared" si="1"/>
        <v>WRONG</v>
      </c>
      <c r="C36" t="str">
        <f t="shared" si="2"/>
        <v>WRONG</v>
      </c>
      <c r="D36" t="str">
        <f t="shared" si="3"/>
        <v>WRONG</v>
      </c>
      <c r="E36" t="str">
        <f t="shared" si="4"/>
        <v>WRONG</v>
      </c>
      <c r="F36" t="str">
        <f t="shared" si="5"/>
        <v>WRONG</v>
      </c>
      <c r="G36" t="str">
        <f t="shared" si="6"/>
        <v>WRONG</v>
      </c>
    </row>
    <row r="37" spans="1:7" x14ac:dyDescent="0.25">
      <c r="A37">
        <f t="shared" si="0"/>
        <v>36</v>
      </c>
      <c r="B37" t="str">
        <f t="shared" si="1"/>
        <v>WRONG</v>
      </c>
      <c r="C37" t="str">
        <f t="shared" si="2"/>
        <v>WRONG</v>
      </c>
      <c r="D37" t="str">
        <f t="shared" si="3"/>
        <v>WRONG</v>
      </c>
      <c r="E37" t="str">
        <f t="shared" si="4"/>
        <v>WRONG</v>
      </c>
      <c r="F37" t="str">
        <f t="shared" si="5"/>
        <v>WRONG</v>
      </c>
      <c r="G37" t="str">
        <f t="shared" si="6"/>
        <v>WRONG</v>
      </c>
    </row>
    <row r="38" spans="1:7" x14ac:dyDescent="0.25">
      <c r="A38">
        <f t="shared" si="0"/>
        <v>37</v>
      </c>
      <c r="B38" t="str">
        <f t="shared" si="1"/>
        <v>WRONG</v>
      </c>
      <c r="C38" t="str">
        <f t="shared" si="2"/>
        <v>WRONG</v>
      </c>
      <c r="D38" t="str">
        <f t="shared" si="3"/>
        <v>WRONG</v>
      </c>
      <c r="E38" t="str">
        <f t="shared" si="4"/>
        <v>WRONG</v>
      </c>
      <c r="F38" t="str">
        <f t="shared" si="5"/>
        <v>WRONG</v>
      </c>
      <c r="G38" t="str">
        <f t="shared" si="6"/>
        <v>WRONG</v>
      </c>
    </row>
    <row r="39" spans="1:7" x14ac:dyDescent="0.25">
      <c r="A39">
        <f t="shared" si="0"/>
        <v>38</v>
      </c>
      <c r="B39" t="str">
        <f t="shared" si="1"/>
        <v>WRONG</v>
      </c>
      <c r="C39" t="str">
        <f t="shared" si="2"/>
        <v>WRONG</v>
      </c>
      <c r="D39" t="str">
        <f t="shared" si="3"/>
        <v>WRONG</v>
      </c>
      <c r="E39" t="str">
        <f t="shared" si="4"/>
        <v>WRONG</v>
      </c>
      <c r="F39" t="str">
        <f t="shared" si="5"/>
        <v>WRONG</v>
      </c>
      <c r="G39" t="str">
        <f t="shared" si="6"/>
        <v>WRONG</v>
      </c>
    </row>
    <row r="40" spans="1:7" x14ac:dyDescent="0.25">
      <c r="A40">
        <f t="shared" si="0"/>
        <v>39</v>
      </c>
      <c r="B40" t="str">
        <f t="shared" si="1"/>
        <v>WRONG</v>
      </c>
      <c r="C40" t="str">
        <f t="shared" si="2"/>
        <v>WRONG</v>
      </c>
      <c r="D40" t="str">
        <f t="shared" si="3"/>
        <v>WRONG</v>
      </c>
      <c r="E40" t="str">
        <f t="shared" si="4"/>
        <v>WRONG</v>
      </c>
      <c r="F40" t="str">
        <f t="shared" si="5"/>
        <v>WRONG</v>
      </c>
      <c r="G40" t="str">
        <f t="shared" si="6"/>
        <v>WRONG</v>
      </c>
    </row>
    <row r="41" spans="1:7" x14ac:dyDescent="0.25">
      <c r="A41">
        <f t="shared" si="0"/>
        <v>40</v>
      </c>
      <c r="B41" t="str">
        <f t="shared" si="1"/>
        <v>WRONG</v>
      </c>
      <c r="C41" t="str">
        <f t="shared" si="2"/>
        <v>WRONG</v>
      </c>
      <c r="D41" t="str">
        <f t="shared" si="3"/>
        <v>WRONG</v>
      </c>
      <c r="E41" t="str">
        <f t="shared" si="4"/>
        <v>WRONG</v>
      </c>
      <c r="F41" t="str">
        <f t="shared" si="5"/>
        <v>WRONG</v>
      </c>
      <c r="G41" t="str">
        <f t="shared" si="6"/>
        <v>WRONG</v>
      </c>
    </row>
    <row r="42" spans="1:7" x14ac:dyDescent="0.25">
      <c r="A42">
        <f t="shared" si="0"/>
        <v>41</v>
      </c>
      <c r="B42" t="str">
        <f t="shared" si="1"/>
        <v>WRONG</v>
      </c>
      <c r="C42" t="str">
        <f t="shared" si="2"/>
        <v>WRONG</v>
      </c>
      <c r="D42" t="str">
        <f t="shared" si="3"/>
        <v>WRONG</v>
      </c>
      <c r="E42" t="str">
        <f t="shared" si="4"/>
        <v>WRONG</v>
      </c>
      <c r="F42" t="str">
        <f t="shared" si="5"/>
        <v>WRONG</v>
      </c>
      <c r="G42" t="str">
        <f t="shared" si="6"/>
        <v>WRONG</v>
      </c>
    </row>
    <row r="43" spans="1:7" x14ac:dyDescent="0.25">
      <c r="A43">
        <f t="shared" si="0"/>
        <v>42</v>
      </c>
      <c r="B43" t="str">
        <f t="shared" si="1"/>
        <v>WRONG</v>
      </c>
      <c r="C43" t="str">
        <f t="shared" si="2"/>
        <v>WRONG</v>
      </c>
      <c r="D43" t="str">
        <f t="shared" si="3"/>
        <v>WRONG</v>
      </c>
      <c r="E43" t="str">
        <f t="shared" si="4"/>
        <v>WRONG</v>
      </c>
      <c r="F43" t="str">
        <f t="shared" si="5"/>
        <v>WRONG</v>
      </c>
      <c r="G43" t="str">
        <f t="shared" si="6"/>
        <v>WRONG</v>
      </c>
    </row>
    <row r="44" spans="1:7" x14ac:dyDescent="0.25">
      <c r="A44">
        <f t="shared" si="0"/>
        <v>43</v>
      </c>
      <c r="B44" t="str">
        <f t="shared" si="1"/>
        <v>WRONG</v>
      </c>
      <c r="C44" t="str">
        <f t="shared" si="2"/>
        <v>WRONG</v>
      </c>
      <c r="D44" t="str">
        <f t="shared" si="3"/>
        <v>WRONG</v>
      </c>
      <c r="E44" t="str">
        <f t="shared" si="4"/>
        <v>WRONG</v>
      </c>
      <c r="F44" t="str">
        <f t="shared" si="5"/>
        <v>WRONG</v>
      </c>
      <c r="G44" t="str">
        <f t="shared" si="6"/>
        <v>WRONG</v>
      </c>
    </row>
    <row r="45" spans="1:7" x14ac:dyDescent="0.25">
      <c r="A45">
        <f t="shared" si="0"/>
        <v>44</v>
      </c>
      <c r="B45" t="str">
        <f t="shared" si="1"/>
        <v>WRONG</v>
      </c>
      <c r="C45" t="str">
        <f t="shared" si="2"/>
        <v>WRONG</v>
      </c>
      <c r="D45" t="str">
        <f t="shared" si="3"/>
        <v>WRONG</v>
      </c>
      <c r="E45" t="str">
        <f t="shared" si="4"/>
        <v>WRONG</v>
      </c>
      <c r="F45" t="str">
        <f t="shared" si="5"/>
        <v>WRONG</v>
      </c>
      <c r="G45" t="str">
        <f t="shared" si="6"/>
        <v>WRONG</v>
      </c>
    </row>
    <row r="46" spans="1:7" x14ac:dyDescent="0.25">
      <c r="A46">
        <f t="shared" si="0"/>
        <v>45</v>
      </c>
      <c r="B46" t="str">
        <f t="shared" si="1"/>
        <v>WRONG</v>
      </c>
      <c r="C46" t="str">
        <f t="shared" si="2"/>
        <v>WRONG</v>
      </c>
      <c r="D46" t="str">
        <f t="shared" si="3"/>
        <v>WRONG</v>
      </c>
      <c r="E46" t="str">
        <f t="shared" si="4"/>
        <v>WRONG</v>
      </c>
      <c r="F46" t="str">
        <f t="shared" si="5"/>
        <v>WRONG</v>
      </c>
      <c r="G46" t="str">
        <f t="shared" si="6"/>
        <v>WRONG</v>
      </c>
    </row>
    <row r="47" spans="1:7" x14ac:dyDescent="0.25">
      <c r="A47">
        <f t="shared" si="0"/>
        <v>46</v>
      </c>
      <c r="B47" t="str">
        <f t="shared" si="1"/>
        <v>WRONG</v>
      </c>
      <c r="C47" t="str">
        <f t="shared" si="2"/>
        <v>WRONG</v>
      </c>
      <c r="D47" t="str">
        <f t="shared" si="3"/>
        <v>WRONG</v>
      </c>
      <c r="E47" t="str">
        <f t="shared" si="4"/>
        <v>WRONG</v>
      </c>
      <c r="F47" t="str">
        <f t="shared" si="5"/>
        <v>WRONG</v>
      </c>
      <c r="G47" t="str">
        <f t="shared" si="6"/>
        <v>WRONG</v>
      </c>
    </row>
    <row r="48" spans="1:7" x14ac:dyDescent="0.25">
      <c r="A48">
        <f t="shared" si="0"/>
        <v>47</v>
      </c>
      <c r="B48" t="str">
        <f t="shared" si="1"/>
        <v>WRONG</v>
      </c>
      <c r="C48" t="str">
        <f t="shared" si="2"/>
        <v>WRONG</v>
      </c>
      <c r="D48" t="str">
        <f t="shared" si="3"/>
        <v>WRONG</v>
      </c>
      <c r="E48" t="str">
        <f t="shared" si="4"/>
        <v>WRONG</v>
      </c>
      <c r="F48" t="str">
        <f t="shared" si="5"/>
        <v>WRONG</v>
      </c>
      <c r="G48" t="str">
        <f t="shared" si="6"/>
        <v>WRONG</v>
      </c>
    </row>
    <row r="49" spans="1:7" x14ac:dyDescent="0.25">
      <c r="A49">
        <f t="shared" si="0"/>
        <v>48</v>
      </c>
      <c r="B49" t="str">
        <f t="shared" si="1"/>
        <v>WRONG</v>
      </c>
      <c r="C49" t="str">
        <f t="shared" si="2"/>
        <v>WRONG</v>
      </c>
      <c r="D49" t="str">
        <f t="shared" si="3"/>
        <v>WRONG</v>
      </c>
      <c r="E49" t="str">
        <f t="shared" si="4"/>
        <v>WRONG</v>
      </c>
      <c r="F49" t="str">
        <f t="shared" si="5"/>
        <v>WRONG</v>
      </c>
      <c r="G49" t="str">
        <f t="shared" si="6"/>
        <v>WRONG</v>
      </c>
    </row>
    <row r="50" spans="1:7" x14ac:dyDescent="0.25">
      <c r="A50">
        <f t="shared" si="0"/>
        <v>49</v>
      </c>
      <c r="B50" t="str">
        <f t="shared" si="1"/>
        <v>WRONG</v>
      </c>
      <c r="C50" t="str">
        <f t="shared" si="2"/>
        <v>WRONG</v>
      </c>
      <c r="D50" t="str">
        <f t="shared" si="3"/>
        <v>WRONG</v>
      </c>
      <c r="E50" t="str">
        <f t="shared" si="4"/>
        <v>WRONG</v>
      </c>
      <c r="F50" t="str">
        <f t="shared" si="5"/>
        <v>WRONG</v>
      </c>
      <c r="G50" t="str">
        <f t="shared" si="6"/>
        <v>WRONG</v>
      </c>
    </row>
    <row r="51" spans="1:7" x14ac:dyDescent="0.25">
      <c r="A51">
        <f t="shared" si="0"/>
        <v>50</v>
      </c>
      <c r="B51" t="str">
        <f t="shared" si="1"/>
        <v>WRONG</v>
      </c>
      <c r="C51" t="str">
        <f t="shared" si="2"/>
        <v>WRONG</v>
      </c>
      <c r="D51" t="str">
        <f t="shared" si="3"/>
        <v>WRONG</v>
      </c>
      <c r="E51" t="str">
        <f t="shared" si="4"/>
        <v>WRONG</v>
      </c>
      <c r="F51" t="str">
        <f t="shared" si="5"/>
        <v>WRONG</v>
      </c>
      <c r="G51" t="str">
        <f t="shared" si="6"/>
        <v>WRONG</v>
      </c>
    </row>
    <row r="52" spans="1:7" x14ac:dyDescent="0.25">
      <c r="A52">
        <f t="shared" si="0"/>
        <v>51</v>
      </c>
      <c r="B52" t="str">
        <f t="shared" si="1"/>
        <v>WRONG</v>
      </c>
      <c r="C52" t="str">
        <f t="shared" si="2"/>
        <v>WRONG</v>
      </c>
      <c r="D52" t="str">
        <f t="shared" si="3"/>
        <v>WRONG</v>
      </c>
      <c r="E52" t="str">
        <f t="shared" si="4"/>
        <v>WRONG</v>
      </c>
      <c r="F52" t="str">
        <f t="shared" si="5"/>
        <v>WRONG</v>
      </c>
      <c r="G52" t="str">
        <f t="shared" si="6"/>
        <v>WRONG</v>
      </c>
    </row>
    <row r="53" spans="1:7" x14ac:dyDescent="0.25">
      <c r="A53">
        <f t="shared" si="0"/>
        <v>52</v>
      </c>
      <c r="B53" t="str">
        <f t="shared" si="1"/>
        <v>WRONG</v>
      </c>
      <c r="C53" t="str">
        <f t="shared" si="2"/>
        <v>WRONG</v>
      </c>
      <c r="D53" t="str">
        <f t="shared" si="3"/>
        <v>WRONG</v>
      </c>
      <c r="E53" t="str">
        <f t="shared" si="4"/>
        <v>WRONG</v>
      </c>
      <c r="F53" t="str">
        <f t="shared" si="5"/>
        <v>WRONG</v>
      </c>
      <c r="G53" t="str">
        <f t="shared" si="6"/>
        <v>WRONG</v>
      </c>
    </row>
    <row r="54" spans="1:7" x14ac:dyDescent="0.25">
      <c r="A54">
        <f t="shared" si="0"/>
        <v>53</v>
      </c>
      <c r="B54" t="str">
        <f t="shared" si="1"/>
        <v>WRONG</v>
      </c>
      <c r="C54" t="str">
        <f t="shared" si="2"/>
        <v>WRONG</v>
      </c>
      <c r="D54" t="str">
        <f t="shared" si="3"/>
        <v>WRONG</v>
      </c>
      <c r="E54" t="str">
        <f t="shared" si="4"/>
        <v>WRONG</v>
      </c>
      <c r="F54" t="str">
        <f t="shared" si="5"/>
        <v>WRONG</v>
      </c>
      <c r="G54" t="str">
        <f t="shared" si="6"/>
        <v>WRONG</v>
      </c>
    </row>
    <row r="55" spans="1:7" x14ac:dyDescent="0.25">
      <c r="A55">
        <f t="shared" si="0"/>
        <v>54</v>
      </c>
      <c r="B55" t="str">
        <f t="shared" si="1"/>
        <v>WRONG</v>
      </c>
      <c r="C55" t="str">
        <f t="shared" si="2"/>
        <v>WRONG</v>
      </c>
      <c r="D55" t="str">
        <f t="shared" si="3"/>
        <v>WRONG</v>
      </c>
      <c r="E55" t="str">
        <f t="shared" si="4"/>
        <v>WRONG</v>
      </c>
      <c r="F55" t="str">
        <f t="shared" si="5"/>
        <v>WRONG</v>
      </c>
      <c r="G55" t="str">
        <f t="shared" si="6"/>
        <v>WRONG</v>
      </c>
    </row>
    <row r="56" spans="1:7" x14ac:dyDescent="0.25">
      <c r="A56">
        <f t="shared" si="0"/>
        <v>55</v>
      </c>
      <c r="B56" t="str">
        <f t="shared" si="1"/>
        <v>WRONG</v>
      </c>
      <c r="C56" t="str">
        <f t="shared" si="2"/>
        <v>WRONG</v>
      </c>
      <c r="D56" t="str">
        <f t="shared" si="3"/>
        <v>WRONG</v>
      </c>
      <c r="E56" t="str">
        <f t="shared" si="4"/>
        <v>WRONG</v>
      </c>
      <c r="F56" t="str">
        <f t="shared" si="5"/>
        <v>WRONG</v>
      </c>
      <c r="G56" t="str">
        <f t="shared" si="6"/>
        <v>WRONG</v>
      </c>
    </row>
    <row r="57" spans="1:7" x14ac:dyDescent="0.25">
      <c r="A57">
        <f t="shared" si="0"/>
        <v>56</v>
      </c>
      <c r="B57" t="str">
        <f t="shared" si="1"/>
        <v>OK</v>
      </c>
      <c r="C57" t="str">
        <f t="shared" si="2"/>
        <v>WRONG</v>
      </c>
      <c r="D57" t="str">
        <f t="shared" si="3"/>
        <v>WRONG</v>
      </c>
      <c r="E57" t="str">
        <f t="shared" si="4"/>
        <v>WRONG</v>
      </c>
      <c r="F57" t="str">
        <f t="shared" si="5"/>
        <v>WRONG</v>
      </c>
      <c r="G57" t="str">
        <f t="shared" si="6"/>
        <v>WRONG</v>
      </c>
    </row>
    <row r="58" spans="1:7" x14ac:dyDescent="0.25">
      <c r="A58">
        <f t="shared" si="0"/>
        <v>57</v>
      </c>
      <c r="B58" t="str">
        <f t="shared" si="1"/>
        <v>OK</v>
      </c>
      <c r="C58" t="str">
        <f t="shared" si="2"/>
        <v>OK</v>
      </c>
      <c r="D58" t="str">
        <f t="shared" si="3"/>
        <v>WRONG</v>
      </c>
      <c r="E58" t="str">
        <f t="shared" si="4"/>
        <v>WRONG</v>
      </c>
      <c r="F58" t="str">
        <f t="shared" si="5"/>
        <v>WRONG</v>
      </c>
      <c r="G58" t="str">
        <f t="shared" si="6"/>
        <v>WRONG</v>
      </c>
    </row>
    <row r="59" spans="1:7" x14ac:dyDescent="0.25">
      <c r="A59">
        <f t="shared" si="0"/>
        <v>58</v>
      </c>
      <c r="B59" t="str">
        <f t="shared" si="1"/>
        <v>OK</v>
      </c>
      <c r="C59" t="str">
        <f t="shared" si="2"/>
        <v>WRONG</v>
      </c>
      <c r="D59" t="str">
        <f t="shared" si="3"/>
        <v>WRONG</v>
      </c>
      <c r="E59" t="str">
        <f t="shared" si="4"/>
        <v>WRONG</v>
      </c>
      <c r="F59" t="str">
        <f t="shared" si="5"/>
        <v>WRONG</v>
      </c>
      <c r="G59" t="str">
        <f t="shared" si="6"/>
        <v>WRONG</v>
      </c>
    </row>
    <row r="60" spans="1:7" x14ac:dyDescent="0.25">
      <c r="A60">
        <f t="shared" si="0"/>
        <v>59</v>
      </c>
      <c r="B60" t="str">
        <f t="shared" si="1"/>
        <v>WRONG</v>
      </c>
      <c r="C60" t="str">
        <f t="shared" si="2"/>
        <v>WRONG</v>
      </c>
      <c r="D60" t="str">
        <f t="shared" si="3"/>
        <v>WRONG</v>
      </c>
      <c r="E60" t="str">
        <f t="shared" si="4"/>
        <v>WRONG</v>
      </c>
      <c r="F60" t="str">
        <f t="shared" si="5"/>
        <v>WRONG</v>
      </c>
      <c r="G60" t="str">
        <f t="shared" si="6"/>
        <v>WRONG</v>
      </c>
    </row>
    <row r="61" spans="1:7" x14ac:dyDescent="0.25">
      <c r="A61">
        <f t="shared" si="0"/>
        <v>60</v>
      </c>
      <c r="B61" t="str">
        <f t="shared" si="1"/>
        <v>WRONG</v>
      </c>
      <c r="C61" t="str">
        <f t="shared" si="2"/>
        <v>WRONG</v>
      </c>
      <c r="D61" t="str">
        <f t="shared" si="3"/>
        <v>WRONG</v>
      </c>
      <c r="E61" t="str">
        <f t="shared" si="4"/>
        <v>WRONG</v>
      </c>
      <c r="F61" t="str">
        <f t="shared" si="5"/>
        <v>WRONG</v>
      </c>
      <c r="G61" t="str">
        <f t="shared" si="6"/>
        <v>WRONG</v>
      </c>
    </row>
    <row r="62" spans="1:7" x14ac:dyDescent="0.25">
      <c r="A62">
        <f t="shared" si="0"/>
        <v>61</v>
      </c>
      <c r="B62" t="str">
        <f t="shared" si="1"/>
        <v>WRONG</v>
      </c>
      <c r="C62" t="str">
        <f t="shared" si="2"/>
        <v>WRONG</v>
      </c>
      <c r="D62" t="str">
        <f t="shared" si="3"/>
        <v>WRONG</v>
      </c>
      <c r="E62" t="str">
        <f t="shared" si="4"/>
        <v>WRONG</v>
      </c>
      <c r="F62" t="str">
        <f t="shared" si="5"/>
        <v>WRONG</v>
      </c>
      <c r="G62" t="str">
        <f t="shared" si="6"/>
        <v>WRONG</v>
      </c>
    </row>
    <row r="63" spans="1:7" x14ac:dyDescent="0.25">
      <c r="A63">
        <f t="shared" si="0"/>
        <v>62</v>
      </c>
      <c r="B63" t="str">
        <f t="shared" si="1"/>
        <v>WRONG</v>
      </c>
      <c r="C63" t="str">
        <f t="shared" si="2"/>
        <v>WRONG</v>
      </c>
      <c r="D63" t="str">
        <f t="shared" si="3"/>
        <v>WRONG</v>
      </c>
      <c r="E63" t="str">
        <f t="shared" si="4"/>
        <v>WRONG</v>
      </c>
      <c r="F63" t="str">
        <f t="shared" si="5"/>
        <v>WRONG</v>
      </c>
      <c r="G63" t="str">
        <f t="shared" si="6"/>
        <v>WRONG</v>
      </c>
    </row>
    <row r="64" spans="1:7" x14ac:dyDescent="0.25">
      <c r="A64">
        <f t="shared" si="0"/>
        <v>63</v>
      </c>
      <c r="B64" t="str">
        <f t="shared" si="1"/>
        <v>WRONG</v>
      </c>
      <c r="C64" t="str">
        <f t="shared" si="2"/>
        <v>WRONG</v>
      </c>
      <c r="D64" t="str">
        <f t="shared" si="3"/>
        <v>WRONG</v>
      </c>
      <c r="E64" t="str">
        <f t="shared" si="4"/>
        <v>WRONG</v>
      </c>
      <c r="F64" t="str">
        <f t="shared" si="5"/>
        <v>WRONG</v>
      </c>
      <c r="G64" t="str">
        <f t="shared" si="6"/>
        <v>WRONG</v>
      </c>
    </row>
    <row r="65" spans="1:7" x14ac:dyDescent="0.25">
      <c r="A65">
        <f t="shared" si="0"/>
        <v>64</v>
      </c>
      <c r="B65" t="str">
        <f t="shared" si="1"/>
        <v>OK</v>
      </c>
      <c r="C65" t="str">
        <f t="shared" si="2"/>
        <v>WRONG</v>
      </c>
      <c r="D65" t="str">
        <f t="shared" si="3"/>
        <v>WRONG</v>
      </c>
      <c r="E65" t="str">
        <f t="shared" si="4"/>
        <v>WRONG</v>
      </c>
      <c r="F65" t="str">
        <f t="shared" si="5"/>
        <v>WRONG</v>
      </c>
      <c r="G65" t="str">
        <f t="shared" si="6"/>
        <v>WRONG</v>
      </c>
    </row>
    <row r="66" spans="1:7" x14ac:dyDescent="0.25">
      <c r="A66">
        <f t="shared" si="0"/>
        <v>65</v>
      </c>
      <c r="B66" t="str">
        <f t="shared" si="1"/>
        <v>OK</v>
      </c>
      <c r="C66" t="str">
        <f t="shared" si="2"/>
        <v>WRONG</v>
      </c>
      <c r="D66" t="str">
        <f t="shared" si="3"/>
        <v>WRONG</v>
      </c>
      <c r="E66" t="str">
        <f t="shared" si="4"/>
        <v>WRONG</v>
      </c>
      <c r="F66" t="str">
        <f t="shared" si="5"/>
        <v>WRONG</v>
      </c>
      <c r="G66" t="str">
        <f t="shared" si="6"/>
        <v>WRONG</v>
      </c>
    </row>
    <row r="67" spans="1:7" x14ac:dyDescent="0.25">
      <c r="A67">
        <f t="shared" ref="A67:A130" si="7">Node</f>
        <v>66</v>
      </c>
      <c r="B67" t="str">
        <f t="shared" ref="B67:B130" si="8">IF(AND(SIGN(Nx_T)=SIGN(LNxT),ABS(LNxT)&lt;=1.1*ABS(Nx_T),ABS(LNxT)&gt;=0.9*ABS(Nx_T)),"OK","WRONG")</f>
        <v>OK</v>
      </c>
      <c r="C67" t="str">
        <f t="shared" ref="C67:C130" si="9">IF(AND(SIGN(Nø_T)=SIGN(LNyT),ABS(LNyT)&lt;=1.1*ABS(Nø_T),ABS(LNyT)&gt;=0.9*ABS(Nø_T)),"OK","WRONG")</f>
        <v>WRONG</v>
      </c>
      <c r="D67" t="str">
        <f t="shared" ref="D67:D130" si="10">IF(AND(SIGN(Nx_B)=SIGN(LNxB),ABS(LNxB)&lt;=1.1*ABS(Nx_B),ABS(LNxB)&gt;=0.9*ABS(Nx_B)),"OK","WRONG")</f>
        <v>WRONG</v>
      </c>
      <c r="E67" t="str">
        <f t="shared" ref="E67:E130" si="11">IF(AND(SIGN(Nø_B)=SIGN(LNyB),ABS(LNyB)&lt;=1.1*ABS(Nø_B),ABS(LNyB)&gt;=0.9*ABS(Nø_B)),"OK","WRONG")</f>
        <v>WRONG</v>
      </c>
      <c r="F67" t="str">
        <f t="shared" ref="F67:F130" si="12">IF(AND(SIGN(Fc_T)=SIGN(LFcT),ABS(LFcT)&lt;=1.1*ABS(Fc_T),ABS(LFcT)&gt;=0.9*ABS(Fc_T)),"OK","WRONG")</f>
        <v>WRONG</v>
      </c>
      <c r="G67" t="str">
        <f t="shared" ref="G67:G130" si="13">IF(AND(SIGN(Fc_B)=SIGN(LFcB),ABS(LFcB)&lt;=1.1*ABS(Fc_B),ABS(LFcB)&gt;=0.9*ABS(Fc_B)),"OK","WRONG")</f>
        <v>WRONG</v>
      </c>
    </row>
    <row r="68" spans="1:7" x14ac:dyDescent="0.25">
      <c r="A68">
        <f t="shared" si="7"/>
        <v>67</v>
      </c>
      <c r="B68" t="str">
        <f t="shared" si="8"/>
        <v>WRONG</v>
      </c>
      <c r="C68" t="str">
        <f t="shared" si="9"/>
        <v>WRONG</v>
      </c>
      <c r="D68" t="str">
        <f t="shared" si="10"/>
        <v>WRONG</v>
      </c>
      <c r="E68" t="str">
        <f t="shared" si="11"/>
        <v>WRONG</v>
      </c>
      <c r="F68" t="str">
        <f t="shared" si="12"/>
        <v>WRONG</v>
      </c>
      <c r="G68" t="str">
        <f t="shared" si="13"/>
        <v>WRONG</v>
      </c>
    </row>
    <row r="69" spans="1:7" x14ac:dyDescent="0.25">
      <c r="A69">
        <f t="shared" si="7"/>
        <v>68</v>
      </c>
      <c r="B69" t="str">
        <f t="shared" si="8"/>
        <v>OK</v>
      </c>
      <c r="C69" t="str">
        <f t="shared" si="9"/>
        <v>WRONG</v>
      </c>
      <c r="D69" t="str">
        <f t="shared" si="10"/>
        <v>WRONG</v>
      </c>
      <c r="E69" t="str">
        <f t="shared" si="11"/>
        <v>WRONG</v>
      </c>
      <c r="F69" t="str">
        <f t="shared" si="12"/>
        <v>WRONG</v>
      </c>
      <c r="G69" t="str">
        <f t="shared" si="13"/>
        <v>WRONG</v>
      </c>
    </row>
    <row r="70" spans="1:7" x14ac:dyDescent="0.25">
      <c r="A70">
        <f t="shared" si="7"/>
        <v>69</v>
      </c>
      <c r="B70" t="str">
        <f t="shared" si="8"/>
        <v>OK</v>
      </c>
      <c r="C70" t="str">
        <f t="shared" si="9"/>
        <v>WRONG</v>
      </c>
      <c r="D70" t="str">
        <f t="shared" si="10"/>
        <v>WRONG</v>
      </c>
      <c r="E70" t="str">
        <f t="shared" si="11"/>
        <v>WRONG</v>
      </c>
      <c r="F70" t="str">
        <f t="shared" si="12"/>
        <v>WRONG</v>
      </c>
      <c r="G70" t="str">
        <f t="shared" si="13"/>
        <v>WRONG</v>
      </c>
    </row>
    <row r="71" spans="1:7" x14ac:dyDescent="0.25">
      <c r="A71">
        <f t="shared" si="7"/>
        <v>70</v>
      </c>
      <c r="B71" t="str">
        <f t="shared" si="8"/>
        <v>WRONG</v>
      </c>
      <c r="C71" t="str">
        <f t="shared" si="9"/>
        <v>WRONG</v>
      </c>
      <c r="D71" t="str">
        <f t="shared" si="10"/>
        <v>WRONG</v>
      </c>
      <c r="E71" t="str">
        <f t="shared" si="11"/>
        <v>WRONG</v>
      </c>
      <c r="F71" t="str">
        <f t="shared" si="12"/>
        <v>WRONG</v>
      </c>
      <c r="G71" t="str">
        <f t="shared" si="13"/>
        <v>WRONG</v>
      </c>
    </row>
    <row r="72" spans="1:7" x14ac:dyDescent="0.25">
      <c r="A72">
        <f t="shared" si="7"/>
        <v>71</v>
      </c>
      <c r="B72" t="str">
        <f t="shared" si="8"/>
        <v>WRONG</v>
      </c>
      <c r="C72" t="str">
        <f t="shared" si="9"/>
        <v>WRONG</v>
      </c>
      <c r="D72" t="str">
        <f t="shared" si="10"/>
        <v>WRONG</v>
      </c>
      <c r="E72" t="str">
        <f t="shared" si="11"/>
        <v>WRONG</v>
      </c>
      <c r="F72" t="str">
        <f t="shared" si="12"/>
        <v>WRONG</v>
      </c>
      <c r="G72" t="str">
        <f t="shared" si="13"/>
        <v>WRONG</v>
      </c>
    </row>
    <row r="73" spans="1:7" x14ac:dyDescent="0.25">
      <c r="A73">
        <f t="shared" si="7"/>
        <v>72</v>
      </c>
      <c r="B73" t="str">
        <f t="shared" si="8"/>
        <v>OK</v>
      </c>
      <c r="C73" t="str">
        <f t="shared" si="9"/>
        <v>WRONG</v>
      </c>
      <c r="D73" t="str">
        <f t="shared" si="10"/>
        <v>WRONG</v>
      </c>
      <c r="E73" t="str">
        <f t="shared" si="11"/>
        <v>WRONG</v>
      </c>
      <c r="F73" t="str">
        <f t="shared" si="12"/>
        <v>WRONG</v>
      </c>
      <c r="G73" t="str">
        <f t="shared" si="13"/>
        <v>WRONG</v>
      </c>
    </row>
    <row r="74" spans="1:7" x14ac:dyDescent="0.25">
      <c r="A74">
        <f t="shared" si="7"/>
        <v>73</v>
      </c>
      <c r="B74" t="str">
        <f t="shared" si="8"/>
        <v>OK</v>
      </c>
      <c r="C74" t="str">
        <f t="shared" si="9"/>
        <v>OK</v>
      </c>
      <c r="D74" t="str">
        <f t="shared" si="10"/>
        <v>WRONG</v>
      </c>
      <c r="E74" t="str">
        <f t="shared" si="11"/>
        <v>WRONG</v>
      </c>
      <c r="F74" t="str">
        <f t="shared" si="12"/>
        <v>WRONG</v>
      </c>
      <c r="G74" t="str">
        <f t="shared" si="13"/>
        <v>WRONG</v>
      </c>
    </row>
    <row r="75" spans="1:7" x14ac:dyDescent="0.25">
      <c r="A75">
        <f t="shared" si="7"/>
        <v>74</v>
      </c>
      <c r="B75" t="str">
        <f t="shared" si="8"/>
        <v>OK</v>
      </c>
      <c r="C75" t="str">
        <f t="shared" si="9"/>
        <v>OK</v>
      </c>
      <c r="D75" t="str">
        <f t="shared" si="10"/>
        <v>WRONG</v>
      </c>
      <c r="E75" t="str">
        <f t="shared" si="11"/>
        <v>WRONG</v>
      </c>
      <c r="F75" t="str">
        <f t="shared" si="12"/>
        <v>WRONG</v>
      </c>
      <c r="G75" t="str">
        <f t="shared" si="13"/>
        <v>WRONG</v>
      </c>
    </row>
    <row r="76" spans="1:7" x14ac:dyDescent="0.25">
      <c r="A76">
        <f t="shared" si="7"/>
        <v>75</v>
      </c>
      <c r="B76" t="str">
        <f t="shared" si="8"/>
        <v>OK</v>
      </c>
      <c r="C76" t="str">
        <f t="shared" si="9"/>
        <v>OK</v>
      </c>
      <c r="D76" t="str">
        <f t="shared" si="10"/>
        <v>WRONG</v>
      </c>
      <c r="E76" t="str">
        <f t="shared" si="11"/>
        <v>WRONG</v>
      </c>
      <c r="F76" t="str">
        <f t="shared" si="12"/>
        <v>WRONG</v>
      </c>
      <c r="G76" t="str">
        <f t="shared" si="13"/>
        <v>WRONG</v>
      </c>
    </row>
    <row r="77" spans="1:7" x14ac:dyDescent="0.25">
      <c r="A77">
        <f t="shared" si="7"/>
        <v>76</v>
      </c>
      <c r="B77" t="str">
        <f t="shared" si="8"/>
        <v>OK</v>
      </c>
      <c r="C77" t="str">
        <f t="shared" si="9"/>
        <v>WRONG</v>
      </c>
      <c r="D77" t="str">
        <f t="shared" si="10"/>
        <v>WRONG</v>
      </c>
      <c r="E77" t="str">
        <f t="shared" si="11"/>
        <v>WRONG</v>
      </c>
      <c r="F77" t="str">
        <f t="shared" si="12"/>
        <v>WRONG</v>
      </c>
      <c r="G77" t="str">
        <f t="shared" si="13"/>
        <v>WRONG</v>
      </c>
    </row>
    <row r="78" spans="1:7" x14ac:dyDescent="0.25">
      <c r="A78">
        <f t="shared" si="7"/>
        <v>77</v>
      </c>
      <c r="B78" t="str">
        <f t="shared" si="8"/>
        <v>OK</v>
      </c>
      <c r="C78" t="str">
        <f t="shared" si="9"/>
        <v>WRONG</v>
      </c>
      <c r="D78" t="str">
        <f t="shared" si="10"/>
        <v>WRONG</v>
      </c>
      <c r="E78" t="str">
        <f t="shared" si="11"/>
        <v>WRONG</v>
      </c>
      <c r="F78" t="str">
        <f t="shared" si="12"/>
        <v>WRONG</v>
      </c>
      <c r="G78" t="str">
        <f t="shared" si="13"/>
        <v>WRONG</v>
      </c>
    </row>
    <row r="79" spans="1:7" x14ac:dyDescent="0.25">
      <c r="A79">
        <f t="shared" si="7"/>
        <v>78</v>
      </c>
      <c r="B79" t="str">
        <f t="shared" si="8"/>
        <v>OK</v>
      </c>
      <c r="C79" t="str">
        <f t="shared" si="9"/>
        <v>OK</v>
      </c>
      <c r="D79" t="str">
        <f t="shared" si="10"/>
        <v>WRONG</v>
      </c>
      <c r="E79" t="str">
        <f t="shared" si="11"/>
        <v>WRONG</v>
      </c>
      <c r="F79" t="str">
        <f t="shared" si="12"/>
        <v>WRONG</v>
      </c>
      <c r="G79" t="str">
        <f t="shared" si="13"/>
        <v>WRONG</v>
      </c>
    </row>
    <row r="80" spans="1:7" x14ac:dyDescent="0.25">
      <c r="A80">
        <f t="shared" si="7"/>
        <v>79</v>
      </c>
      <c r="B80" t="str">
        <f t="shared" si="8"/>
        <v>WRONG</v>
      </c>
      <c r="C80" t="str">
        <f t="shared" si="9"/>
        <v>WRONG</v>
      </c>
      <c r="D80" t="str">
        <f t="shared" si="10"/>
        <v>WRONG</v>
      </c>
      <c r="E80" t="str">
        <f t="shared" si="11"/>
        <v>WRONG</v>
      </c>
      <c r="F80" t="str">
        <f t="shared" si="12"/>
        <v>WRONG</v>
      </c>
      <c r="G80" t="str">
        <f t="shared" si="13"/>
        <v>WRONG</v>
      </c>
    </row>
    <row r="81" spans="1:7" x14ac:dyDescent="0.25">
      <c r="A81">
        <f t="shared" si="7"/>
        <v>80</v>
      </c>
      <c r="B81" t="str">
        <f t="shared" si="8"/>
        <v>OK</v>
      </c>
      <c r="C81" t="str">
        <f t="shared" si="9"/>
        <v>WRONG</v>
      </c>
      <c r="D81" t="str">
        <f t="shared" si="10"/>
        <v>WRONG</v>
      </c>
      <c r="E81" t="str">
        <f t="shared" si="11"/>
        <v>WRONG</v>
      </c>
      <c r="F81" t="str">
        <f t="shared" si="12"/>
        <v>WRONG</v>
      </c>
      <c r="G81" t="str">
        <f t="shared" si="13"/>
        <v>WRONG</v>
      </c>
    </row>
    <row r="82" spans="1:7" x14ac:dyDescent="0.25">
      <c r="A82">
        <f t="shared" si="7"/>
        <v>81</v>
      </c>
      <c r="B82" t="str">
        <f t="shared" si="8"/>
        <v>OK</v>
      </c>
      <c r="C82" t="str">
        <f t="shared" si="9"/>
        <v>WRONG</v>
      </c>
      <c r="D82" t="str">
        <f t="shared" si="10"/>
        <v>WRONG</v>
      </c>
      <c r="E82" t="str">
        <f t="shared" si="11"/>
        <v>WRONG</v>
      </c>
      <c r="F82" t="str">
        <f t="shared" si="12"/>
        <v>WRONG</v>
      </c>
      <c r="G82" t="str">
        <f t="shared" si="13"/>
        <v>WRONG</v>
      </c>
    </row>
    <row r="83" spans="1:7" x14ac:dyDescent="0.25">
      <c r="A83">
        <f t="shared" si="7"/>
        <v>82</v>
      </c>
      <c r="B83" t="str">
        <f t="shared" si="8"/>
        <v>OK</v>
      </c>
      <c r="C83" t="str">
        <f t="shared" si="9"/>
        <v>OK</v>
      </c>
      <c r="D83" t="str">
        <f t="shared" si="10"/>
        <v>WRONG</v>
      </c>
      <c r="E83" t="str">
        <f t="shared" si="11"/>
        <v>WRONG</v>
      </c>
      <c r="F83" t="str">
        <f t="shared" si="12"/>
        <v>WRONG</v>
      </c>
      <c r="G83" t="str">
        <f t="shared" si="13"/>
        <v>WRONG</v>
      </c>
    </row>
    <row r="84" spans="1:7" x14ac:dyDescent="0.25">
      <c r="A84">
        <f t="shared" si="7"/>
        <v>83</v>
      </c>
      <c r="B84" t="str">
        <f t="shared" si="8"/>
        <v>OK</v>
      </c>
      <c r="C84" t="str">
        <f t="shared" si="9"/>
        <v>OK</v>
      </c>
      <c r="D84" t="str">
        <f t="shared" si="10"/>
        <v>WRONG</v>
      </c>
      <c r="E84" t="str">
        <f t="shared" si="11"/>
        <v>WRONG</v>
      </c>
      <c r="F84" t="str">
        <f t="shared" si="12"/>
        <v>WRONG</v>
      </c>
      <c r="G84" t="str">
        <f t="shared" si="13"/>
        <v>WRONG</v>
      </c>
    </row>
    <row r="85" spans="1:7" x14ac:dyDescent="0.25">
      <c r="A85">
        <f t="shared" si="7"/>
        <v>84</v>
      </c>
      <c r="B85" t="str">
        <f t="shared" si="8"/>
        <v>OK</v>
      </c>
      <c r="C85" t="str">
        <f t="shared" si="9"/>
        <v>OK</v>
      </c>
      <c r="D85" t="str">
        <f t="shared" si="10"/>
        <v>WRONG</v>
      </c>
      <c r="E85" t="str">
        <f t="shared" si="11"/>
        <v>WRONG</v>
      </c>
      <c r="F85" t="str">
        <f t="shared" si="12"/>
        <v>WRONG</v>
      </c>
      <c r="G85" t="str">
        <f t="shared" si="13"/>
        <v>WRONG</v>
      </c>
    </row>
    <row r="86" spans="1:7" x14ac:dyDescent="0.25">
      <c r="A86">
        <f t="shared" si="7"/>
        <v>85</v>
      </c>
      <c r="B86" t="str">
        <f t="shared" si="8"/>
        <v>OK</v>
      </c>
      <c r="C86" t="str">
        <f t="shared" si="9"/>
        <v>OK</v>
      </c>
      <c r="D86" t="str">
        <f t="shared" si="10"/>
        <v>WRONG</v>
      </c>
      <c r="E86" t="str">
        <f t="shared" si="11"/>
        <v>WRONG</v>
      </c>
      <c r="F86" t="str">
        <f t="shared" si="12"/>
        <v>WRONG</v>
      </c>
      <c r="G86" t="str">
        <f t="shared" si="13"/>
        <v>WRONG</v>
      </c>
    </row>
    <row r="87" spans="1:7" x14ac:dyDescent="0.25">
      <c r="A87">
        <f t="shared" si="7"/>
        <v>86</v>
      </c>
      <c r="B87" t="str">
        <f t="shared" si="8"/>
        <v>OK</v>
      </c>
      <c r="C87" t="str">
        <f t="shared" si="9"/>
        <v>WRONG</v>
      </c>
      <c r="D87" t="str">
        <f t="shared" si="10"/>
        <v>WRONG</v>
      </c>
      <c r="E87" t="str">
        <f t="shared" si="11"/>
        <v>WRONG</v>
      </c>
      <c r="F87" t="str">
        <f t="shared" si="12"/>
        <v>WRONG</v>
      </c>
      <c r="G87" t="str">
        <f t="shared" si="13"/>
        <v>WRONG</v>
      </c>
    </row>
    <row r="88" spans="1:7" x14ac:dyDescent="0.25">
      <c r="A88">
        <f t="shared" si="7"/>
        <v>87</v>
      </c>
      <c r="B88" t="str">
        <f t="shared" si="8"/>
        <v>OK</v>
      </c>
      <c r="C88" t="str">
        <f t="shared" si="9"/>
        <v>WRONG</v>
      </c>
      <c r="D88" t="str">
        <f t="shared" si="10"/>
        <v>WRONG</v>
      </c>
      <c r="E88" t="str">
        <f t="shared" si="11"/>
        <v>WRONG</v>
      </c>
      <c r="F88" t="str">
        <f t="shared" si="12"/>
        <v>WRONG</v>
      </c>
      <c r="G88" t="str">
        <f t="shared" si="13"/>
        <v>WRONG</v>
      </c>
    </row>
    <row r="89" spans="1:7" x14ac:dyDescent="0.25">
      <c r="A89">
        <f t="shared" si="7"/>
        <v>88</v>
      </c>
      <c r="B89" t="str">
        <f t="shared" si="8"/>
        <v>OK</v>
      </c>
      <c r="C89" t="str">
        <f t="shared" si="9"/>
        <v>WRONG</v>
      </c>
      <c r="D89" t="str">
        <f t="shared" si="10"/>
        <v>WRONG</v>
      </c>
      <c r="E89" t="str">
        <f t="shared" si="11"/>
        <v>WRONG</v>
      </c>
      <c r="F89" t="str">
        <f t="shared" si="12"/>
        <v>WRONG</v>
      </c>
      <c r="G89" t="str">
        <f t="shared" si="13"/>
        <v>WRONG</v>
      </c>
    </row>
    <row r="90" spans="1:7" x14ac:dyDescent="0.25">
      <c r="A90">
        <f t="shared" si="7"/>
        <v>89</v>
      </c>
      <c r="B90" t="str">
        <f t="shared" si="8"/>
        <v>OK</v>
      </c>
      <c r="C90" t="str">
        <f t="shared" si="9"/>
        <v>WRONG</v>
      </c>
      <c r="D90" t="str">
        <f t="shared" si="10"/>
        <v>WRONG</v>
      </c>
      <c r="E90" t="str">
        <f t="shared" si="11"/>
        <v>WRONG</v>
      </c>
      <c r="F90" t="str">
        <f t="shared" si="12"/>
        <v>WRONG</v>
      </c>
      <c r="G90" t="str">
        <f t="shared" si="13"/>
        <v>WRONG</v>
      </c>
    </row>
    <row r="91" spans="1:7" x14ac:dyDescent="0.25">
      <c r="A91">
        <f t="shared" si="7"/>
        <v>90</v>
      </c>
      <c r="B91" t="str">
        <f t="shared" si="8"/>
        <v>OK</v>
      </c>
      <c r="C91" t="str">
        <f t="shared" si="9"/>
        <v>WRONG</v>
      </c>
      <c r="D91" t="str">
        <f t="shared" si="10"/>
        <v>WRONG</v>
      </c>
      <c r="E91" t="str">
        <f t="shared" si="11"/>
        <v>WRONG</v>
      </c>
      <c r="F91" t="str">
        <f t="shared" si="12"/>
        <v>WRONG</v>
      </c>
      <c r="G91" t="str">
        <f t="shared" si="13"/>
        <v>WRONG</v>
      </c>
    </row>
    <row r="92" spans="1:7" x14ac:dyDescent="0.25">
      <c r="A92">
        <f t="shared" si="7"/>
        <v>91</v>
      </c>
      <c r="B92" t="str">
        <f t="shared" si="8"/>
        <v>OK</v>
      </c>
      <c r="C92" t="str">
        <f t="shared" si="9"/>
        <v>OK</v>
      </c>
      <c r="D92" t="str">
        <f t="shared" si="10"/>
        <v>WRONG</v>
      </c>
      <c r="E92" t="str">
        <f t="shared" si="11"/>
        <v>WRONG</v>
      </c>
      <c r="F92" t="str">
        <f t="shared" si="12"/>
        <v>WRONG</v>
      </c>
      <c r="G92" t="str">
        <f t="shared" si="13"/>
        <v>WRONG</v>
      </c>
    </row>
    <row r="93" spans="1:7" x14ac:dyDescent="0.25">
      <c r="A93">
        <f t="shared" si="7"/>
        <v>92</v>
      </c>
      <c r="B93" t="str">
        <f t="shared" si="8"/>
        <v>OK</v>
      </c>
      <c r="C93" t="str">
        <f t="shared" si="9"/>
        <v>OK</v>
      </c>
      <c r="D93" t="str">
        <f t="shared" si="10"/>
        <v>WRONG</v>
      </c>
      <c r="E93" t="str">
        <f t="shared" si="11"/>
        <v>WRONG</v>
      </c>
      <c r="F93" t="str">
        <f t="shared" si="12"/>
        <v>WRONG</v>
      </c>
      <c r="G93" t="str">
        <f t="shared" si="13"/>
        <v>WRONG</v>
      </c>
    </row>
    <row r="94" spans="1:7" x14ac:dyDescent="0.25">
      <c r="A94">
        <f t="shared" si="7"/>
        <v>93</v>
      </c>
      <c r="B94" t="str">
        <f t="shared" si="8"/>
        <v>OK</v>
      </c>
      <c r="C94" t="str">
        <f t="shared" si="9"/>
        <v>OK</v>
      </c>
      <c r="D94" t="str">
        <f t="shared" si="10"/>
        <v>WRONG</v>
      </c>
      <c r="E94" t="str">
        <f t="shared" si="11"/>
        <v>WRONG</v>
      </c>
      <c r="F94" t="str">
        <f t="shared" si="12"/>
        <v>WRONG</v>
      </c>
      <c r="G94" t="str">
        <f t="shared" si="13"/>
        <v>WRONG</v>
      </c>
    </row>
    <row r="95" spans="1:7" x14ac:dyDescent="0.25">
      <c r="A95">
        <f t="shared" si="7"/>
        <v>94</v>
      </c>
      <c r="B95" t="str">
        <f t="shared" si="8"/>
        <v>OK</v>
      </c>
      <c r="C95" t="str">
        <f t="shared" si="9"/>
        <v>OK</v>
      </c>
      <c r="D95" t="str">
        <f t="shared" si="10"/>
        <v>WRONG</v>
      </c>
      <c r="E95" t="str">
        <f t="shared" si="11"/>
        <v>WRONG</v>
      </c>
      <c r="F95" t="str">
        <f t="shared" si="12"/>
        <v>WRONG</v>
      </c>
      <c r="G95" t="str">
        <f t="shared" si="13"/>
        <v>WRONG</v>
      </c>
    </row>
    <row r="96" spans="1:7" x14ac:dyDescent="0.25">
      <c r="A96">
        <f t="shared" si="7"/>
        <v>95</v>
      </c>
      <c r="B96" t="str">
        <f t="shared" si="8"/>
        <v>OK</v>
      </c>
      <c r="C96" t="str">
        <f t="shared" si="9"/>
        <v>OK</v>
      </c>
      <c r="D96" t="str">
        <f t="shared" si="10"/>
        <v>WRONG</v>
      </c>
      <c r="E96" t="str">
        <f t="shared" si="11"/>
        <v>WRONG</v>
      </c>
      <c r="F96" t="str">
        <f t="shared" si="12"/>
        <v>WRONG</v>
      </c>
      <c r="G96" t="str">
        <f t="shared" si="13"/>
        <v>WRONG</v>
      </c>
    </row>
    <row r="97" spans="1:7" x14ac:dyDescent="0.25">
      <c r="A97">
        <f t="shared" si="7"/>
        <v>96</v>
      </c>
      <c r="B97" t="str">
        <f t="shared" si="8"/>
        <v>OK</v>
      </c>
      <c r="C97" t="str">
        <f t="shared" si="9"/>
        <v>WRONG</v>
      </c>
      <c r="D97" t="str">
        <f t="shared" si="10"/>
        <v>WRONG</v>
      </c>
      <c r="E97" t="str">
        <f t="shared" si="11"/>
        <v>WRONG</v>
      </c>
      <c r="F97" t="str">
        <f t="shared" si="12"/>
        <v>WRONG</v>
      </c>
      <c r="G97" t="str">
        <f t="shared" si="13"/>
        <v>WRONG</v>
      </c>
    </row>
    <row r="98" spans="1:7" x14ac:dyDescent="0.25">
      <c r="A98">
        <f t="shared" si="7"/>
        <v>97</v>
      </c>
      <c r="B98" t="str">
        <f t="shared" si="8"/>
        <v>OK</v>
      </c>
      <c r="C98" t="str">
        <f t="shared" si="9"/>
        <v>WRONG</v>
      </c>
      <c r="D98" t="str">
        <f t="shared" si="10"/>
        <v>WRONG</v>
      </c>
      <c r="E98" t="str">
        <f t="shared" si="11"/>
        <v>WRONG</v>
      </c>
      <c r="F98" t="str">
        <f t="shared" si="12"/>
        <v>WRONG</v>
      </c>
      <c r="G98" t="str">
        <f t="shared" si="13"/>
        <v>WRONG</v>
      </c>
    </row>
    <row r="99" spans="1:7" x14ac:dyDescent="0.25">
      <c r="A99">
        <f t="shared" si="7"/>
        <v>98</v>
      </c>
      <c r="B99" t="str">
        <f t="shared" si="8"/>
        <v>OK</v>
      </c>
      <c r="C99" t="str">
        <f t="shared" si="9"/>
        <v>WRONG</v>
      </c>
      <c r="D99" t="str">
        <f t="shared" si="10"/>
        <v>WRONG</v>
      </c>
      <c r="E99" t="str">
        <f t="shared" si="11"/>
        <v>WRONG</v>
      </c>
      <c r="F99" t="str">
        <f t="shared" si="12"/>
        <v>WRONG</v>
      </c>
      <c r="G99" t="str">
        <f t="shared" si="13"/>
        <v>WRONG</v>
      </c>
    </row>
    <row r="100" spans="1:7" x14ac:dyDescent="0.25">
      <c r="A100">
        <f t="shared" si="7"/>
        <v>99</v>
      </c>
      <c r="B100" t="str">
        <f t="shared" si="8"/>
        <v>OK</v>
      </c>
      <c r="C100" t="str">
        <f t="shared" si="9"/>
        <v>WRONG</v>
      </c>
      <c r="D100" t="str">
        <f t="shared" si="10"/>
        <v>WRONG</v>
      </c>
      <c r="E100" t="str">
        <f t="shared" si="11"/>
        <v>WRONG</v>
      </c>
      <c r="F100" t="str">
        <f t="shared" si="12"/>
        <v>WRONG</v>
      </c>
      <c r="G100" t="str">
        <f t="shared" si="13"/>
        <v>WRONG</v>
      </c>
    </row>
    <row r="101" spans="1:7" x14ac:dyDescent="0.25">
      <c r="A101">
        <f t="shared" si="7"/>
        <v>100</v>
      </c>
      <c r="B101" t="str">
        <f t="shared" si="8"/>
        <v>OK</v>
      </c>
      <c r="C101" t="str">
        <f t="shared" si="9"/>
        <v>OK</v>
      </c>
      <c r="D101" t="str">
        <f t="shared" si="10"/>
        <v>WRONG</v>
      </c>
      <c r="E101" t="str">
        <f t="shared" si="11"/>
        <v>WRONG</v>
      </c>
      <c r="F101" t="str">
        <f t="shared" si="12"/>
        <v>WRONG</v>
      </c>
      <c r="G101" t="str">
        <f t="shared" si="13"/>
        <v>WRONG</v>
      </c>
    </row>
    <row r="102" spans="1:7" x14ac:dyDescent="0.25">
      <c r="A102">
        <f t="shared" si="7"/>
        <v>101</v>
      </c>
      <c r="B102" t="str">
        <f t="shared" si="8"/>
        <v>OK</v>
      </c>
      <c r="C102" t="str">
        <f t="shared" si="9"/>
        <v>OK</v>
      </c>
      <c r="D102" t="str">
        <f t="shared" si="10"/>
        <v>WRONG</v>
      </c>
      <c r="E102" t="str">
        <f t="shared" si="11"/>
        <v>WRONG</v>
      </c>
      <c r="F102" t="str">
        <f t="shared" si="12"/>
        <v>WRONG</v>
      </c>
      <c r="G102" t="str">
        <f t="shared" si="13"/>
        <v>WRONG</v>
      </c>
    </row>
    <row r="103" spans="1:7" x14ac:dyDescent="0.25">
      <c r="A103">
        <f t="shared" si="7"/>
        <v>102</v>
      </c>
      <c r="B103" t="str">
        <f t="shared" si="8"/>
        <v>OK</v>
      </c>
      <c r="C103" t="str">
        <f t="shared" si="9"/>
        <v>OK</v>
      </c>
      <c r="D103" t="str">
        <f t="shared" si="10"/>
        <v>WRONG</v>
      </c>
      <c r="E103" t="str">
        <f t="shared" si="11"/>
        <v>WRONG</v>
      </c>
      <c r="F103" t="str">
        <f t="shared" si="12"/>
        <v>WRONG</v>
      </c>
      <c r="G103" t="str">
        <f t="shared" si="13"/>
        <v>WRONG</v>
      </c>
    </row>
    <row r="104" spans="1:7" x14ac:dyDescent="0.25">
      <c r="A104">
        <f t="shared" si="7"/>
        <v>103</v>
      </c>
      <c r="B104" t="str">
        <f t="shared" si="8"/>
        <v>OK</v>
      </c>
      <c r="C104" t="str">
        <f t="shared" si="9"/>
        <v>OK</v>
      </c>
      <c r="D104" t="str">
        <f t="shared" si="10"/>
        <v>WRONG</v>
      </c>
      <c r="E104" t="str">
        <f t="shared" si="11"/>
        <v>WRONG</v>
      </c>
      <c r="F104" t="str">
        <f t="shared" si="12"/>
        <v>WRONG</v>
      </c>
      <c r="G104" t="str">
        <f t="shared" si="13"/>
        <v>WRONG</v>
      </c>
    </row>
    <row r="105" spans="1:7" x14ac:dyDescent="0.25">
      <c r="A105">
        <f t="shared" si="7"/>
        <v>104</v>
      </c>
      <c r="B105" t="str">
        <f t="shared" si="8"/>
        <v>OK</v>
      </c>
      <c r="C105" t="str">
        <f t="shared" si="9"/>
        <v>OK</v>
      </c>
      <c r="D105" t="str">
        <f t="shared" si="10"/>
        <v>WRONG</v>
      </c>
      <c r="E105" t="str">
        <f t="shared" si="11"/>
        <v>WRONG</v>
      </c>
      <c r="F105" t="str">
        <f t="shared" si="12"/>
        <v>WRONG</v>
      </c>
      <c r="G105" t="str">
        <f t="shared" si="13"/>
        <v>WRONG</v>
      </c>
    </row>
    <row r="106" spans="1:7" x14ac:dyDescent="0.25">
      <c r="A106">
        <f t="shared" si="7"/>
        <v>105</v>
      </c>
      <c r="B106" t="str">
        <f t="shared" si="8"/>
        <v>OK</v>
      </c>
      <c r="C106" t="str">
        <f t="shared" si="9"/>
        <v>OK</v>
      </c>
      <c r="D106" t="str">
        <f t="shared" si="10"/>
        <v>WRONG</v>
      </c>
      <c r="E106" t="str">
        <f t="shared" si="11"/>
        <v>WRONG</v>
      </c>
      <c r="F106" t="str">
        <f t="shared" si="12"/>
        <v>WRONG</v>
      </c>
      <c r="G106" t="str">
        <f t="shared" si="13"/>
        <v>WRONG</v>
      </c>
    </row>
    <row r="107" spans="1:7" x14ac:dyDescent="0.25">
      <c r="A107">
        <f t="shared" si="7"/>
        <v>106</v>
      </c>
      <c r="B107" t="str">
        <f t="shared" si="8"/>
        <v>OK</v>
      </c>
      <c r="C107" t="str">
        <f t="shared" si="9"/>
        <v>OK</v>
      </c>
      <c r="D107" t="str">
        <f t="shared" si="10"/>
        <v>WRONG</v>
      </c>
      <c r="E107" t="str">
        <f t="shared" si="11"/>
        <v>WRONG</v>
      </c>
      <c r="F107" t="str">
        <f t="shared" si="12"/>
        <v>WRONG</v>
      </c>
      <c r="G107" t="str">
        <f t="shared" si="13"/>
        <v>WRONG</v>
      </c>
    </row>
    <row r="108" spans="1:7" x14ac:dyDescent="0.25">
      <c r="A108">
        <f t="shared" si="7"/>
        <v>107</v>
      </c>
      <c r="B108" t="str">
        <f t="shared" si="8"/>
        <v>OK</v>
      </c>
      <c r="C108" t="str">
        <f t="shared" si="9"/>
        <v>WRONG</v>
      </c>
      <c r="D108" t="str">
        <f t="shared" si="10"/>
        <v>WRONG</v>
      </c>
      <c r="E108" t="str">
        <f t="shared" si="11"/>
        <v>WRONG</v>
      </c>
      <c r="F108" t="str">
        <f t="shared" si="12"/>
        <v>WRONG</v>
      </c>
      <c r="G108" t="str">
        <f t="shared" si="13"/>
        <v>WRONG</v>
      </c>
    </row>
    <row r="109" spans="1:7" x14ac:dyDescent="0.25">
      <c r="A109">
        <f t="shared" si="7"/>
        <v>108</v>
      </c>
      <c r="B109" t="str">
        <f t="shared" si="8"/>
        <v>OK</v>
      </c>
      <c r="C109" t="str">
        <f t="shared" si="9"/>
        <v>WRONG</v>
      </c>
      <c r="D109" t="str">
        <f t="shared" si="10"/>
        <v>WRONG</v>
      </c>
      <c r="E109" t="str">
        <f t="shared" si="11"/>
        <v>WRONG</v>
      </c>
      <c r="F109" t="str">
        <f t="shared" si="12"/>
        <v>WRONG</v>
      </c>
      <c r="G109" t="str">
        <f t="shared" si="13"/>
        <v>WRONG</v>
      </c>
    </row>
    <row r="110" spans="1:7" x14ac:dyDescent="0.25">
      <c r="A110">
        <f t="shared" si="7"/>
        <v>109</v>
      </c>
      <c r="B110" t="str">
        <f t="shared" si="8"/>
        <v>OK</v>
      </c>
      <c r="C110" t="str">
        <f t="shared" si="9"/>
        <v>WRONG</v>
      </c>
      <c r="D110" t="str">
        <f t="shared" si="10"/>
        <v>WRONG</v>
      </c>
      <c r="E110" t="str">
        <f t="shared" si="11"/>
        <v>WRONG</v>
      </c>
      <c r="F110" t="str">
        <f t="shared" si="12"/>
        <v>WRONG</v>
      </c>
      <c r="G110" t="str">
        <f t="shared" si="13"/>
        <v>WRONG</v>
      </c>
    </row>
    <row r="111" spans="1:7" x14ac:dyDescent="0.25">
      <c r="A111">
        <f t="shared" si="7"/>
        <v>110</v>
      </c>
      <c r="B111" t="str">
        <f t="shared" si="8"/>
        <v>OK</v>
      </c>
      <c r="C111" t="str">
        <f t="shared" si="9"/>
        <v>OK</v>
      </c>
      <c r="D111" t="str">
        <f t="shared" si="10"/>
        <v>WRONG</v>
      </c>
      <c r="E111" t="str">
        <f t="shared" si="11"/>
        <v>WRONG</v>
      </c>
      <c r="F111" t="str">
        <f t="shared" si="12"/>
        <v>WRONG</v>
      </c>
      <c r="G111" t="str">
        <f t="shared" si="13"/>
        <v>WRONG</v>
      </c>
    </row>
    <row r="112" spans="1:7" x14ac:dyDescent="0.25">
      <c r="A112">
        <f t="shared" si="7"/>
        <v>111</v>
      </c>
      <c r="B112" t="str">
        <f t="shared" si="8"/>
        <v>OK</v>
      </c>
      <c r="C112" t="str">
        <f t="shared" si="9"/>
        <v>OK</v>
      </c>
      <c r="D112" t="str">
        <f t="shared" si="10"/>
        <v>WRONG</v>
      </c>
      <c r="E112" t="str">
        <f t="shared" si="11"/>
        <v>WRONG</v>
      </c>
      <c r="F112" t="str">
        <f t="shared" si="12"/>
        <v>WRONG</v>
      </c>
      <c r="G112" t="str">
        <f t="shared" si="13"/>
        <v>WRONG</v>
      </c>
    </row>
    <row r="113" spans="1:7" x14ac:dyDescent="0.25">
      <c r="A113">
        <f t="shared" si="7"/>
        <v>112</v>
      </c>
      <c r="B113" t="str">
        <f t="shared" si="8"/>
        <v>OK</v>
      </c>
      <c r="C113" t="str">
        <f t="shared" si="9"/>
        <v>OK</v>
      </c>
      <c r="D113" t="str">
        <f t="shared" si="10"/>
        <v>WRONG</v>
      </c>
      <c r="E113" t="str">
        <f t="shared" si="11"/>
        <v>WRONG</v>
      </c>
      <c r="F113" t="str">
        <f t="shared" si="12"/>
        <v>WRONG</v>
      </c>
      <c r="G113" t="str">
        <f t="shared" si="13"/>
        <v>WRONG</v>
      </c>
    </row>
    <row r="114" spans="1:7" x14ac:dyDescent="0.25">
      <c r="A114">
        <f t="shared" si="7"/>
        <v>113</v>
      </c>
      <c r="B114" t="str">
        <f t="shared" si="8"/>
        <v>OK</v>
      </c>
      <c r="C114" t="str">
        <f t="shared" si="9"/>
        <v>OK</v>
      </c>
      <c r="D114" t="str">
        <f t="shared" si="10"/>
        <v>WRONG</v>
      </c>
      <c r="E114" t="str">
        <f t="shared" si="11"/>
        <v>WRONG</v>
      </c>
      <c r="F114" t="str">
        <f t="shared" si="12"/>
        <v>WRONG</v>
      </c>
      <c r="G114" t="str">
        <f t="shared" si="13"/>
        <v>WRONG</v>
      </c>
    </row>
    <row r="115" spans="1:7" x14ac:dyDescent="0.25">
      <c r="A115">
        <f t="shared" si="7"/>
        <v>114</v>
      </c>
      <c r="B115" t="str">
        <f t="shared" si="8"/>
        <v>OK</v>
      </c>
      <c r="C115" t="str">
        <f t="shared" si="9"/>
        <v>OK</v>
      </c>
      <c r="D115" t="str">
        <f t="shared" si="10"/>
        <v>WRONG</v>
      </c>
      <c r="E115" t="str">
        <f t="shared" si="11"/>
        <v>WRONG</v>
      </c>
      <c r="F115" t="str">
        <f t="shared" si="12"/>
        <v>WRONG</v>
      </c>
      <c r="G115" t="str">
        <f t="shared" si="13"/>
        <v>WRONG</v>
      </c>
    </row>
    <row r="116" spans="1:7" x14ac:dyDescent="0.25">
      <c r="A116">
        <f t="shared" si="7"/>
        <v>115</v>
      </c>
      <c r="B116" t="str">
        <f t="shared" si="8"/>
        <v>OK</v>
      </c>
      <c r="C116" t="str">
        <f t="shared" si="9"/>
        <v>OK</v>
      </c>
      <c r="D116" t="str">
        <f t="shared" si="10"/>
        <v>WRONG</v>
      </c>
      <c r="E116" t="str">
        <f t="shared" si="11"/>
        <v>WRONG</v>
      </c>
      <c r="F116" t="str">
        <f t="shared" si="12"/>
        <v>WRONG</v>
      </c>
      <c r="G116" t="str">
        <f t="shared" si="13"/>
        <v>WRONG</v>
      </c>
    </row>
    <row r="117" spans="1:7" x14ac:dyDescent="0.25">
      <c r="A117">
        <f t="shared" si="7"/>
        <v>116</v>
      </c>
      <c r="B117" t="str">
        <f t="shared" si="8"/>
        <v>OK</v>
      </c>
      <c r="C117" t="str">
        <f t="shared" si="9"/>
        <v>WRONG</v>
      </c>
      <c r="D117" t="str">
        <f t="shared" si="10"/>
        <v>WRONG</v>
      </c>
      <c r="E117" t="str">
        <f t="shared" si="11"/>
        <v>WRONG</v>
      </c>
      <c r="F117" t="str">
        <f t="shared" si="12"/>
        <v>WRONG</v>
      </c>
      <c r="G117" t="str">
        <f t="shared" si="13"/>
        <v>WRONG</v>
      </c>
    </row>
    <row r="118" spans="1:7" x14ac:dyDescent="0.25">
      <c r="A118">
        <f t="shared" si="7"/>
        <v>117</v>
      </c>
      <c r="B118" t="str">
        <f t="shared" si="8"/>
        <v>OK</v>
      </c>
      <c r="C118" t="str">
        <f t="shared" si="9"/>
        <v>OK</v>
      </c>
      <c r="D118" t="str">
        <f t="shared" si="10"/>
        <v>WRONG</v>
      </c>
      <c r="E118" t="str">
        <f t="shared" si="11"/>
        <v>WRONG</v>
      </c>
      <c r="F118" t="str">
        <f t="shared" si="12"/>
        <v>WRONG</v>
      </c>
      <c r="G118" t="str">
        <f t="shared" si="13"/>
        <v>WRONG</v>
      </c>
    </row>
    <row r="119" spans="1:7" x14ac:dyDescent="0.25">
      <c r="A119">
        <f t="shared" si="7"/>
        <v>118</v>
      </c>
      <c r="B119" t="str">
        <f t="shared" si="8"/>
        <v>OK</v>
      </c>
      <c r="C119" t="str">
        <f t="shared" si="9"/>
        <v>WRONG</v>
      </c>
      <c r="D119" t="str">
        <f t="shared" si="10"/>
        <v>WRONG</v>
      </c>
      <c r="E119" t="str">
        <f t="shared" si="11"/>
        <v>WRONG</v>
      </c>
      <c r="F119" t="str">
        <f t="shared" si="12"/>
        <v>WRONG</v>
      </c>
      <c r="G119" t="str">
        <f t="shared" si="13"/>
        <v>WRONG</v>
      </c>
    </row>
    <row r="120" spans="1:7" x14ac:dyDescent="0.25">
      <c r="A120">
        <f t="shared" si="7"/>
        <v>119</v>
      </c>
      <c r="B120" t="str">
        <f t="shared" si="8"/>
        <v>OK</v>
      </c>
      <c r="C120" t="str">
        <f t="shared" si="9"/>
        <v>WRONG</v>
      </c>
      <c r="D120" t="str">
        <f t="shared" si="10"/>
        <v>WRONG</v>
      </c>
      <c r="E120" t="str">
        <f t="shared" si="11"/>
        <v>WRONG</v>
      </c>
      <c r="F120" t="str">
        <f t="shared" si="12"/>
        <v>WRONG</v>
      </c>
      <c r="G120" t="str">
        <f t="shared" si="13"/>
        <v>WRONG</v>
      </c>
    </row>
    <row r="121" spans="1:7" x14ac:dyDescent="0.25">
      <c r="A121">
        <f t="shared" si="7"/>
        <v>120</v>
      </c>
      <c r="B121" t="str">
        <f t="shared" si="8"/>
        <v>OK</v>
      </c>
      <c r="C121" t="str">
        <f t="shared" si="9"/>
        <v>OK</v>
      </c>
      <c r="D121" t="str">
        <f t="shared" si="10"/>
        <v>WRONG</v>
      </c>
      <c r="E121" t="str">
        <f t="shared" si="11"/>
        <v>WRONG</v>
      </c>
      <c r="F121" t="str">
        <f t="shared" si="12"/>
        <v>WRONG</v>
      </c>
      <c r="G121" t="str">
        <f t="shared" si="13"/>
        <v>WRONG</v>
      </c>
    </row>
    <row r="122" spans="1:7" x14ac:dyDescent="0.25">
      <c r="A122">
        <f t="shared" si="7"/>
        <v>121</v>
      </c>
      <c r="B122" t="str">
        <f t="shared" si="8"/>
        <v>OK</v>
      </c>
      <c r="C122" t="str">
        <f t="shared" si="9"/>
        <v>OK</v>
      </c>
      <c r="D122" t="str">
        <f t="shared" si="10"/>
        <v>WRONG</v>
      </c>
      <c r="E122" t="str">
        <f t="shared" si="11"/>
        <v>WRONG</v>
      </c>
      <c r="F122" t="str">
        <f t="shared" si="12"/>
        <v>WRONG</v>
      </c>
      <c r="G122" t="str">
        <f t="shared" si="13"/>
        <v>WRONG</v>
      </c>
    </row>
    <row r="123" spans="1:7" x14ac:dyDescent="0.25">
      <c r="A123">
        <f t="shared" si="7"/>
        <v>122</v>
      </c>
      <c r="B123" t="str">
        <f t="shared" si="8"/>
        <v>OK</v>
      </c>
      <c r="C123" t="str">
        <f t="shared" si="9"/>
        <v>OK</v>
      </c>
      <c r="D123" t="str">
        <f t="shared" si="10"/>
        <v>WRONG</v>
      </c>
      <c r="E123" t="str">
        <f t="shared" si="11"/>
        <v>WRONG</v>
      </c>
      <c r="F123" t="str">
        <f t="shared" si="12"/>
        <v>WRONG</v>
      </c>
      <c r="G123" t="str">
        <f t="shared" si="13"/>
        <v>WRONG</v>
      </c>
    </row>
    <row r="124" spans="1:7" x14ac:dyDescent="0.25">
      <c r="A124">
        <f t="shared" si="7"/>
        <v>123</v>
      </c>
      <c r="B124" t="str">
        <f t="shared" si="8"/>
        <v>OK</v>
      </c>
      <c r="C124" t="str">
        <f t="shared" si="9"/>
        <v>OK</v>
      </c>
      <c r="D124" t="str">
        <f t="shared" si="10"/>
        <v>WRONG</v>
      </c>
      <c r="E124" t="str">
        <f t="shared" si="11"/>
        <v>WRONG</v>
      </c>
      <c r="F124" t="str">
        <f t="shared" si="12"/>
        <v>WRONG</v>
      </c>
      <c r="G124" t="str">
        <f t="shared" si="13"/>
        <v>WRONG</v>
      </c>
    </row>
    <row r="125" spans="1:7" x14ac:dyDescent="0.25">
      <c r="A125">
        <f t="shared" si="7"/>
        <v>124</v>
      </c>
      <c r="B125" t="str">
        <f t="shared" si="8"/>
        <v>OK</v>
      </c>
      <c r="C125" t="str">
        <f t="shared" si="9"/>
        <v>OK</v>
      </c>
      <c r="D125" t="str">
        <f t="shared" si="10"/>
        <v>WRONG</v>
      </c>
      <c r="E125" t="str">
        <f t="shared" si="11"/>
        <v>WRONG</v>
      </c>
      <c r="F125" t="str">
        <f t="shared" si="12"/>
        <v>WRONG</v>
      </c>
      <c r="G125" t="str">
        <f t="shared" si="13"/>
        <v>WRONG</v>
      </c>
    </row>
    <row r="126" spans="1:7" x14ac:dyDescent="0.25">
      <c r="A126">
        <f t="shared" si="7"/>
        <v>125</v>
      </c>
      <c r="B126" t="str">
        <f t="shared" si="8"/>
        <v>OK</v>
      </c>
      <c r="C126" t="str">
        <f t="shared" si="9"/>
        <v>WRONG</v>
      </c>
      <c r="D126" t="str">
        <f t="shared" si="10"/>
        <v>WRONG</v>
      </c>
      <c r="E126" t="str">
        <f t="shared" si="11"/>
        <v>WRONG</v>
      </c>
      <c r="F126" t="str">
        <f t="shared" si="12"/>
        <v>WRONG</v>
      </c>
      <c r="G126" t="str">
        <f t="shared" si="13"/>
        <v>WRONG</v>
      </c>
    </row>
    <row r="127" spans="1:7" x14ac:dyDescent="0.25">
      <c r="A127">
        <f t="shared" si="7"/>
        <v>126</v>
      </c>
      <c r="B127" t="str">
        <f t="shared" si="8"/>
        <v>OK</v>
      </c>
      <c r="C127" t="str">
        <f t="shared" si="9"/>
        <v>OK</v>
      </c>
      <c r="D127" t="str">
        <f t="shared" si="10"/>
        <v>WRONG</v>
      </c>
      <c r="E127" t="str">
        <f t="shared" si="11"/>
        <v>WRONG</v>
      </c>
      <c r="F127" t="str">
        <f t="shared" si="12"/>
        <v>WRONG</v>
      </c>
      <c r="G127" t="str">
        <f t="shared" si="13"/>
        <v>WRONG</v>
      </c>
    </row>
    <row r="128" spans="1:7" x14ac:dyDescent="0.25">
      <c r="A128">
        <f t="shared" si="7"/>
        <v>127</v>
      </c>
      <c r="B128" t="str">
        <f t="shared" si="8"/>
        <v>OK</v>
      </c>
      <c r="C128" t="str">
        <f t="shared" si="9"/>
        <v>OK</v>
      </c>
      <c r="D128" t="str">
        <f t="shared" si="10"/>
        <v>WRONG</v>
      </c>
      <c r="E128" t="str">
        <f t="shared" si="11"/>
        <v>WRONG</v>
      </c>
      <c r="F128" t="str">
        <f t="shared" si="12"/>
        <v>WRONG</v>
      </c>
      <c r="G128" t="str">
        <f t="shared" si="13"/>
        <v>WRONG</v>
      </c>
    </row>
    <row r="129" spans="1:7" x14ac:dyDescent="0.25">
      <c r="A129">
        <f t="shared" si="7"/>
        <v>128</v>
      </c>
      <c r="B129" t="str">
        <f t="shared" si="8"/>
        <v>OK</v>
      </c>
      <c r="C129" t="str">
        <f t="shared" si="9"/>
        <v>WRONG</v>
      </c>
      <c r="D129" t="str">
        <f t="shared" si="10"/>
        <v>WRONG</v>
      </c>
      <c r="E129" t="str">
        <f t="shared" si="11"/>
        <v>WRONG</v>
      </c>
      <c r="F129" t="str">
        <f t="shared" si="12"/>
        <v>WRONG</v>
      </c>
      <c r="G129" t="str">
        <f t="shared" si="13"/>
        <v>WRONG</v>
      </c>
    </row>
    <row r="130" spans="1:7" x14ac:dyDescent="0.25">
      <c r="A130">
        <f t="shared" si="7"/>
        <v>129</v>
      </c>
      <c r="B130" t="str">
        <f t="shared" si="8"/>
        <v>OK</v>
      </c>
      <c r="C130" t="str">
        <f t="shared" si="9"/>
        <v>WRONG</v>
      </c>
      <c r="D130" t="str">
        <f t="shared" si="10"/>
        <v>WRONG</v>
      </c>
      <c r="E130" t="str">
        <f t="shared" si="11"/>
        <v>WRONG</v>
      </c>
      <c r="F130" t="str">
        <f t="shared" si="12"/>
        <v>WRONG</v>
      </c>
      <c r="G130" t="str">
        <f t="shared" si="13"/>
        <v>WRONG</v>
      </c>
    </row>
    <row r="131" spans="1:7" x14ac:dyDescent="0.25">
      <c r="A131">
        <f t="shared" ref="A131:A188" si="14">Node</f>
        <v>130</v>
      </c>
      <c r="B131" t="str">
        <f t="shared" ref="B131:B188" si="15">IF(AND(SIGN(Nx_T)=SIGN(LNxT),ABS(LNxT)&lt;=1.1*ABS(Nx_T),ABS(LNxT)&gt;=0.9*ABS(Nx_T)),"OK","WRONG")</f>
        <v>OK</v>
      </c>
      <c r="C131" t="str">
        <f t="shared" ref="C131:C188" si="16">IF(AND(SIGN(Nø_T)=SIGN(LNyT),ABS(LNyT)&lt;=1.1*ABS(Nø_T),ABS(LNyT)&gt;=0.9*ABS(Nø_T)),"OK","WRONG")</f>
        <v>OK</v>
      </c>
      <c r="D131" t="str">
        <f t="shared" ref="D131:D188" si="17">IF(AND(SIGN(Nx_B)=SIGN(LNxB),ABS(LNxB)&lt;=1.1*ABS(Nx_B),ABS(LNxB)&gt;=0.9*ABS(Nx_B)),"OK","WRONG")</f>
        <v>WRONG</v>
      </c>
      <c r="E131" t="str">
        <f t="shared" ref="E131:E188" si="18">IF(AND(SIGN(Nø_B)=SIGN(LNyB),ABS(LNyB)&lt;=1.1*ABS(Nø_B),ABS(LNyB)&gt;=0.9*ABS(Nø_B)),"OK","WRONG")</f>
        <v>WRONG</v>
      </c>
      <c r="F131" t="str">
        <f t="shared" ref="F131:F188" si="19">IF(AND(SIGN(Fc_T)=SIGN(LFcT),ABS(LFcT)&lt;=1.1*ABS(Fc_T),ABS(LFcT)&gt;=0.9*ABS(Fc_T)),"OK","WRONG")</f>
        <v>WRONG</v>
      </c>
      <c r="G131" t="str">
        <f t="shared" ref="G131:G188" si="20">IF(AND(SIGN(Fc_B)=SIGN(LFcB),ABS(LFcB)&lt;=1.1*ABS(Fc_B),ABS(LFcB)&gt;=0.9*ABS(Fc_B)),"OK","WRONG")</f>
        <v>WRONG</v>
      </c>
    </row>
    <row r="132" spans="1:7" x14ac:dyDescent="0.25">
      <c r="A132">
        <f t="shared" si="14"/>
        <v>131</v>
      </c>
      <c r="B132" t="str">
        <f t="shared" si="15"/>
        <v>OK</v>
      </c>
      <c r="C132" t="str">
        <f t="shared" si="16"/>
        <v>OK</v>
      </c>
      <c r="D132" t="str">
        <f t="shared" si="17"/>
        <v>WRONG</v>
      </c>
      <c r="E132" t="str">
        <f t="shared" si="18"/>
        <v>WRONG</v>
      </c>
      <c r="F132" t="str">
        <f t="shared" si="19"/>
        <v>WRONG</v>
      </c>
      <c r="G132" t="str">
        <f t="shared" si="20"/>
        <v>WRONG</v>
      </c>
    </row>
    <row r="133" spans="1:7" x14ac:dyDescent="0.25">
      <c r="A133">
        <f t="shared" si="14"/>
        <v>132</v>
      </c>
      <c r="B133" t="str">
        <f t="shared" si="15"/>
        <v>OK</v>
      </c>
      <c r="C133" t="str">
        <f t="shared" si="16"/>
        <v>OK</v>
      </c>
      <c r="D133" t="str">
        <f t="shared" si="17"/>
        <v>WRONG</v>
      </c>
      <c r="E133" t="str">
        <f t="shared" si="18"/>
        <v>WRONG</v>
      </c>
      <c r="F133" t="str">
        <f t="shared" si="19"/>
        <v>WRONG</v>
      </c>
      <c r="G133" t="str">
        <f t="shared" si="20"/>
        <v>WRONG</v>
      </c>
    </row>
    <row r="134" spans="1:7" x14ac:dyDescent="0.25">
      <c r="A134">
        <f t="shared" si="14"/>
        <v>133</v>
      </c>
      <c r="B134" t="str">
        <f t="shared" si="15"/>
        <v>OK</v>
      </c>
      <c r="C134" t="str">
        <f t="shared" si="16"/>
        <v>OK</v>
      </c>
      <c r="D134" t="str">
        <f t="shared" si="17"/>
        <v>WRONG</v>
      </c>
      <c r="E134" t="str">
        <f t="shared" si="18"/>
        <v>WRONG</v>
      </c>
      <c r="F134" t="str">
        <f t="shared" si="19"/>
        <v>WRONG</v>
      </c>
      <c r="G134" t="str">
        <f t="shared" si="20"/>
        <v>WRONG</v>
      </c>
    </row>
    <row r="135" spans="1:7" x14ac:dyDescent="0.25">
      <c r="A135">
        <f t="shared" si="14"/>
        <v>134</v>
      </c>
      <c r="B135" t="str">
        <f t="shared" si="15"/>
        <v>OK</v>
      </c>
      <c r="C135" t="str">
        <f t="shared" si="16"/>
        <v>WRONG</v>
      </c>
      <c r="D135" t="str">
        <f t="shared" si="17"/>
        <v>WRONG</v>
      </c>
      <c r="E135" t="str">
        <f t="shared" si="18"/>
        <v>WRONG</v>
      </c>
      <c r="F135" t="str">
        <f t="shared" si="19"/>
        <v>WRONG</v>
      </c>
      <c r="G135" t="str">
        <f t="shared" si="20"/>
        <v>WRONG</v>
      </c>
    </row>
    <row r="136" spans="1:7" x14ac:dyDescent="0.25">
      <c r="A136">
        <f t="shared" si="14"/>
        <v>135</v>
      </c>
      <c r="B136" t="str">
        <f t="shared" si="15"/>
        <v>OK</v>
      </c>
      <c r="C136" t="str">
        <f t="shared" si="16"/>
        <v>WRONG</v>
      </c>
      <c r="D136" t="str">
        <f t="shared" si="17"/>
        <v>WRONG</v>
      </c>
      <c r="E136" t="str">
        <f t="shared" si="18"/>
        <v>WRONG</v>
      </c>
      <c r="F136" t="str">
        <f t="shared" si="19"/>
        <v>WRONG</v>
      </c>
      <c r="G136" t="str">
        <f t="shared" si="20"/>
        <v>WRONG</v>
      </c>
    </row>
    <row r="137" spans="1:7" x14ac:dyDescent="0.25">
      <c r="A137">
        <f t="shared" si="14"/>
        <v>136</v>
      </c>
      <c r="B137" t="str">
        <f t="shared" si="15"/>
        <v>OK</v>
      </c>
      <c r="C137" t="str">
        <f t="shared" si="16"/>
        <v>OK</v>
      </c>
      <c r="D137" t="str">
        <f t="shared" si="17"/>
        <v>WRONG</v>
      </c>
      <c r="E137" t="str">
        <f t="shared" si="18"/>
        <v>WRONG</v>
      </c>
      <c r="F137" t="str">
        <f t="shared" si="19"/>
        <v>WRONG</v>
      </c>
      <c r="G137" t="str">
        <f t="shared" si="20"/>
        <v>WRONG</v>
      </c>
    </row>
    <row r="138" spans="1:7" x14ac:dyDescent="0.25">
      <c r="A138">
        <f t="shared" si="14"/>
        <v>137</v>
      </c>
      <c r="B138" t="str">
        <f t="shared" si="15"/>
        <v>OK</v>
      </c>
      <c r="C138" t="str">
        <f t="shared" si="16"/>
        <v>OK</v>
      </c>
      <c r="D138" t="str">
        <f t="shared" si="17"/>
        <v>WRONG</v>
      </c>
      <c r="E138" t="str">
        <f t="shared" si="18"/>
        <v>WRONG</v>
      </c>
      <c r="F138" t="str">
        <f t="shared" si="19"/>
        <v>WRONG</v>
      </c>
      <c r="G138" t="str">
        <f t="shared" si="20"/>
        <v>WRONG</v>
      </c>
    </row>
    <row r="139" spans="1:7" x14ac:dyDescent="0.25">
      <c r="A139">
        <f t="shared" si="14"/>
        <v>138</v>
      </c>
      <c r="B139" t="str">
        <f t="shared" si="15"/>
        <v>OK</v>
      </c>
      <c r="C139" t="str">
        <f t="shared" si="16"/>
        <v>OK</v>
      </c>
      <c r="D139" t="str">
        <f t="shared" si="17"/>
        <v>WRONG</v>
      </c>
      <c r="E139" t="str">
        <f t="shared" si="18"/>
        <v>WRONG</v>
      </c>
      <c r="F139" t="str">
        <f t="shared" si="19"/>
        <v>WRONG</v>
      </c>
      <c r="G139" t="str">
        <f t="shared" si="20"/>
        <v>WRONG</v>
      </c>
    </row>
    <row r="140" spans="1:7" x14ac:dyDescent="0.25">
      <c r="A140">
        <f t="shared" si="14"/>
        <v>139</v>
      </c>
      <c r="B140" t="str">
        <f t="shared" si="15"/>
        <v>OK</v>
      </c>
      <c r="C140" t="str">
        <f t="shared" si="16"/>
        <v>WRONG</v>
      </c>
      <c r="D140" t="str">
        <f t="shared" si="17"/>
        <v>WRONG</v>
      </c>
      <c r="E140" t="str">
        <f t="shared" si="18"/>
        <v>WRONG</v>
      </c>
      <c r="F140" t="str">
        <f t="shared" si="19"/>
        <v>WRONG</v>
      </c>
      <c r="G140" t="str">
        <f t="shared" si="20"/>
        <v>WRONG</v>
      </c>
    </row>
    <row r="141" spans="1:7" x14ac:dyDescent="0.25">
      <c r="A141">
        <f t="shared" si="14"/>
        <v>140</v>
      </c>
      <c r="B141" t="str">
        <f t="shared" si="15"/>
        <v>OK</v>
      </c>
      <c r="C141" t="str">
        <f t="shared" si="16"/>
        <v>OK</v>
      </c>
      <c r="D141" t="str">
        <f t="shared" si="17"/>
        <v>WRONG</v>
      </c>
      <c r="E141" t="str">
        <f t="shared" si="18"/>
        <v>WRONG</v>
      </c>
      <c r="F141" t="str">
        <f t="shared" si="19"/>
        <v>WRONG</v>
      </c>
      <c r="G141" t="str">
        <f t="shared" si="20"/>
        <v>WRONG</v>
      </c>
    </row>
    <row r="142" spans="1:7" x14ac:dyDescent="0.25">
      <c r="A142">
        <f t="shared" si="14"/>
        <v>141</v>
      </c>
      <c r="B142" t="str">
        <f t="shared" si="15"/>
        <v>OK</v>
      </c>
      <c r="C142" t="str">
        <f t="shared" si="16"/>
        <v>OK</v>
      </c>
      <c r="D142" t="str">
        <f t="shared" si="17"/>
        <v>WRONG</v>
      </c>
      <c r="E142" t="str">
        <f t="shared" si="18"/>
        <v>WRONG</v>
      </c>
      <c r="F142" t="str">
        <f t="shared" si="19"/>
        <v>WRONG</v>
      </c>
      <c r="G142" t="str">
        <f t="shared" si="20"/>
        <v>WRONG</v>
      </c>
    </row>
    <row r="143" spans="1:7" x14ac:dyDescent="0.25">
      <c r="A143">
        <f t="shared" si="14"/>
        <v>142</v>
      </c>
      <c r="B143" t="str">
        <f t="shared" si="15"/>
        <v>OK</v>
      </c>
      <c r="C143" t="str">
        <f t="shared" si="16"/>
        <v>OK</v>
      </c>
      <c r="D143" t="str">
        <f t="shared" si="17"/>
        <v>WRONG</v>
      </c>
      <c r="E143" t="str">
        <f t="shared" si="18"/>
        <v>WRONG</v>
      </c>
      <c r="F143" t="str">
        <f t="shared" si="19"/>
        <v>WRONG</v>
      </c>
      <c r="G143" t="str">
        <f t="shared" si="20"/>
        <v>WRONG</v>
      </c>
    </row>
    <row r="144" spans="1:7" x14ac:dyDescent="0.25">
      <c r="A144">
        <f t="shared" si="14"/>
        <v>143</v>
      </c>
      <c r="B144" t="str">
        <f t="shared" si="15"/>
        <v>OK</v>
      </c>
      <c r="C144" t="str">
        <f t="shared" si="16"/>
        <v>WRONG</v>
      </c>
      <c r="D144" t="str">
        <f t="shared" si="17"/>
        <v>WRONG</v>
      </c>
      <c r="E144" t="str">
        <f t="shared" si="18"/>
        <v>WRONG</v>
      </c>
      <c r="F144" t="str">
        <f t="shared" si="19"/>
        <v>WRONG</v>
      </c>
      <c r="G144" t="str">
        <f t="shared" si="20"/>
        <v>WRONG</v>
      </c>
    </row>
    <row r="145" spans="1:7" x14ac:dyDescent="0.25">
      <c r="A145">
        <f t="shared" si="14"/>
        <v>144</v>
      </c>
      <c r="B145" t="str">
        <f t="shared" si="15"/>
        <v>OK</v>
      </c>
      <c r="C145" t="str">
        <f t="shared" si="16"/>
        <v>WRONG</v>
      </c>
      <c r="D145" t="str">
        <f t="shared" si="17"/>
        <v>WRONG</v>
      </c>
      <c r="E145" t="str">
        <f t="shared" si="18"/>
        <v>WRONG</v>
      </c>
      <c r="F145" t="str">
        <f t="shared" si="19"/>
        <v>WRONG</v>
      </c>
      <c r="G145" t="str">
        <f t="shared" si="20"/>
        <v>WRONG</v>
      </c>
    </row>
    <row r="146" spans="1:7" x14ac:dyDescent="0.25">
      <c r="A146">
        <f t="shared" si="14"/>
        <v>145</v>
      </c>
      <c r="B146" t="str">
        <f t="shared" si="15"/>
        <v>OK</v>
      </c>
      <c r="C146" t="str">
        <f t="shared" si="16"/>
        <v>OK</v>
      </c>
      <c r="D146" t="str">
        <f t="shared" si="17"/>
        <v>WRONG</v>
      </c>
      <c r="E146" t="str">
        <f t="shared" si="18"/>
        <v>WRONG</v>
      </c>
      <c r="F146" t="str">
        <f t="shared" si="19"/>
        <v>WRONG</v>
      </c>
      <c r="G146" t="str">
        <f t="shared" si="20"/>
        <v>WRONG</v>
      </c>
    </row>
    <row r="147" spans="1:7" x14ac:dyDescent="0.25">
      <c r="A147">
        <f t="shared" si="14"/>
        <v>146</v>
      </c>
      <c r="B147" t="str">
        <f t="shared" si="15"/>
        <v>OK</v>
      </c>
      <c r="C147" t="str">
        <f t="shared" si="16"/>
        <v>OK</v>
      </c>
      <c r="D147" t="str">
        <f t="shared" si="17"/>
        <v>WRONG</v>
      </c>
      <c r="E147" t="str">
        <f t="shared" si="18"/>
        <v>WRONG</v>
      </c>
      <c r="F147" t="str">
        <f t="shared" si="19"/>
        <v>WRONG</v>
      </c>
      <c r="G147" t="str">
        <f t="shared" si="20"/>
        <v>WRONG</v>
      </c>
    </row>
    <row r="148" spans="1:7" x14ac:dyDescent="0.25">
      <c r="A148">
        <f t="shared" si="14"/>
        <v>147</v>
      </c>
      <c r="B148" t="str">
        <f t="shared" si="15"/>
        <v>OK</v>
      </c>
      <c r="C148" t="str">
        <f t="shared" si="16"/>
        <v>OK</v>
      </c>
      <c r="D148" t="str">
        <f t="shared" si="17"/>
        <v>WRONG</v>
      </c>
      <c r="E148" t="str">
        <f t="shared" si="18"/>
        <v>WRONG</v>
      </c>
      <c r="F148" t="str">
        <f t="shared" si="19"/>
        <v>WRONG</v>
      </c>
      <c r="G148" t="str">
        <f t="shared" si="20"/>
        <v>WRONG</v>
      </c>
    </row>
    <row r="149" spans="1:7" x14ac:dyDescent="0.25">
      <c r="A149">
        <f t="shared" si="14"/>
        <v>148</v>
      </c>
      <c r="B149" t="str">
        <f t="shared" si="15"/>
        <v>OK</v>
      </c>
      <c r="C149" t="str">
        <f t="shared" si="16"/>
        <v>OK</v>
      </c>
      <c r="D149" t="str">
        <f t="shared" si="17"/>
        <v>WRONG</v>
      </c>
      <c r="E149" t="str">
        <f t="shared" si="18"/>
        <v>WRONG</v>
      </c>
      <c r="F149" t="str">
        <f t="shared" si="19"/>
        <v>WRONG</v>
      </c>
      <c r="G149" t="str">
        <f t="shared" si="20"/>
        <v>WRONG</v>
      </c>
    </row>
    <row r="150" spans="1:7" x14ac:dyDescent="0.25">
      <c r="A150">
        <f t="shared" si="14"/>
        <v>149</v>
      </c>
      <c r="B150" t="str">
        <f t="shared" si="15"/>
        <v>OK</v>
      </c>
      <c r="C150" t="str">
        <f t="shared" si="16"/>
        <v>WRONG</v>
      </c>
      <c r="D150" t="str">
        <f t="shared" si="17"/>
        <v>WRONG</v>
      </c>
      <c r="E150" t="str">
        <f t="shared" si="18"/>
        <v>WRONG</v>
      </c>
      <c r="F150" t="str">
        <f t="shared" si="19"/>
        <v>WRONG</v>
      </c>
      <c r="G150" t="str">
        <f t="shared" si="20"/>
        <v>WRONG</v>
      </c>
    </row>
    <row r="151" spans="1:7" x14ac:dyDescent="0.25">
      <c r="A151">
        <f t="shared" si="14"/>
        <v>150</v>
      </c>
      <c r="B151" t="str">
        <f t="shared" si="15"/>
        <v>OK</v>
      </c>
      <c r="C151" t="str">
        <f t="shared" si="16"/>
        <v>OK</v>
      </c>
      <c r="D151" t="str">
        <f t="shared" si="17"/>
        <v>WRONG</v>
      </c>
      <c r="E151" t="str">
        <f t="shared" si="18"/>
        <v>WRONG</v>
      </c>
      <c r="F151" t="str">
        <f t="shared" si="19"/>
        <v>WRONG</v>
      </c>
      <c r="G151" t="str">
        <f t="shared" si="20"/>
        <v>WRONG</v>
      </c>
    </row>
    <row r="152" spans="1:7" x14ac:dyDescent="0.25">
      <c r="A152">
        <f t="shared" si="14"/>
        <v>151</v>
      </c>
      <c r="B152" t="str">
        <f t="shared" si="15"/>
        <v>OK</v>
      </c>
      <c r="C152" t="str">
        <f t="shared" si="16"/>
        <v>OK</v>
      </c>
      <c r="D152" t="str">
        <f t="shared" si="17"/>
        <v>WRONG</v>
      </c>
      <c r="E152" t="str">
        <f t="shared" si="18"/>
        <v>WRONG</v>
      </c>
      <c r="F152" t="str">
        <f t="shared" si="19"/>
        <v>WRONG</v>
      </c>
      <c r="G152" t="str">
        <f t="shared" si="20"/>
        <v>WRONG</v>
      </c>
    </row>
    <row r="153" spans="1:7" x14ac:dyDescent="0.25">
      <c r="A153">
        <f t="shared" si="14"/>
        <v>152</v>
      </c>
      <c r="B153" t="str">
        <f t="shared" si="15"/>
        <v>WRONG</v>
      </c>
      <c r="C153" t="str">
        <f t="shared" si="16"/>
        <v>WRONG</v>
      </c>
      <c r="D153" t="str">
        <f t="shared" si="17"/>
        <v>WRONG</v>
      </c>
      <c r="E153" t="str">
        <f t="shared" si="18"/>
        <v>WRONG</v>
      </c>
      <c r="F153" t="str">
        <f t="shared" si="19"/>
        <v>WRONG</v>
      </c>
      <c r="G153" t="str">
        <f t="shared" si="20"/>
        <v>WRONG</v>
      </c>
    </row>
    <row r="154" spans="1:7" x14ac:dyDescent="0.25">
      <c r="A154">
        <f t="shared" si="14"/>
        <v>153</v>
      </c>
      <c r="B154" t="str">
        <f t="shared" si="15"/>
        <v>OK</v>
      </c>
      <c r="C154" t="str">
        <f t="shared" si="16"/>
        <v>WRONG</v>
      </c>
      <c r="D154" t="str">
        <f t="shared" si="17"/>
        <v>WRONG</v>
      </c>
      <c r="E154" t="str">
        <f t="shared" si="18"/>
        <v>WRONG</v>
      </c>
      <c r="F154" t="str">
        <f t="shared" si="19"/>
        <v>WRONG</v>
      </c>
      <c r="G154" t="str">
        <f t="shared" si="20"/>
        <v>WRONG</v>
      </c>
    </row>
    <row r="155" spans="1:7" x14ac:dyDescent="0.25">
      <c r="A155">
        <f t="shared" si="14"/>
        <v>154</v>
      </c>
      <c r="B155" t="str">
        <f t="shared" si="15"/>
        <v>OK</v>
      </c>
      <c r="C155" t="str">
        <f t="shared" si="16"/>
        <v>OK</v>
      </c>
      <c r="D155" t="str">
        <f t="shared" si="17"/>
        <v>WRONG</v>
      </c>
      <c r="E155" t="str">
        <f t="shared" si="18"/>
        <v>WRONG</v>
      </c>
      <c r="F155" t="str">
        <f t="shared" si="19"/>
        <v>WRONG</v>
      </c>
      <c r="G155" t="str">
        <f t="shared" si="20"/>
        <v>WRONG</v>
      </c>
    </row>
    <row r="156" spans="1:7" x14ac:dyDescent="0.25">
      <c r="A156">
        <f t="shared" si="14"/>
        <v>155</v>
      </c>
      <c r="B156" t="str">
        <f t="shared" si="15"/>
        <v>OK</v>
      </c>
      <c r="C156" t="str">
        <f t="shared" si="16"/>
        <v>OK</v>
      </c>
      <c r="D156" t="str">
        <f t="shared" si="17"/>
        <v>WRONG</v>
      </c>
      <c r="E156" t="str">
        <f t="shared" si="18"/>
        <v>WRONG</v>
      </c>
      <c r="F156" t="str">
        <f t="shared" si="19"/>
        <v>WRONG</v>
      </c>
      <c r="G156" t="str">
        <f t="shared" si="20"/>
        <v>WRONG</v>
      </c>
    </row>
    <row r="157" spans="1:7" x14ac:dyDescent="0.25">
      <c r="A157">
        <f t="shared" si="14"/>
        <v>156</v>
      </c>
      <c r="B157" t="str">
        <f t="shared" si="15"/>
        <v>OK</v>
      </c>
      <c r="C157" t="str">
        <f t="shared" si="16"/>
        <v>OK</v>
      </c>
      <c r="D157" t="str">
        <f t="shared" si="17"/>
        <v>WRONG</v>
      </c>
      <c r="E157" t="str">
        <f t="shared" si="18"/>
        <v>WRONG</v>
      </c>
      <c r="F157" t="str">
        <f t="shared" si="19"/>
        <v>WRONG</v>
      </c>
      <c r="G157" t="str">
        <f t="shared" si="20"/>
        <v>WRONG</v>
      </c>
    </row>
    <row r="158" spans="1:7" x14ac:dyDescent="0.25">
      <c r="A158">
        <f t="shared" si="14"/>
        <v>157</v>
      </c>
      <c r="B158" t="str">
        <f t="shared" si="15"/>
        <v>OK</v>
      </c>
      <c r="C158" t="str">
        <f t="shared" si="16"/>
        <v>OK</v>
      </c>
      <c r="D158" t="str">
        <f t="shared" si="17"/>
        <v>WRONG</v>
      </c>
      <c r="E158" t="str">
        <f t="shared" si="18"/>
        <v>WRONG</v>
      </c>
      <c r="F158" t="str">
        <f t="shared" si="19"/>
        <v>WRONG</v>
      </c>
      <c r="G158" t="str">
        <f t="shared" si="20"/>
        <v>WRONG</v>
      </c>
    </row>
    <row r="159" spans="1:7" x14ac:dyDescent="0.25">
      <c r="A159">
        <f t="shared" si="14"/>
        <v>158</v>
      </c>
      <c r="B159" t="str">
        <f t="shared" si="15"/>
        <v>OK</v>
      </c>
      <c r="C159" t="str">
        <f t="shared" si="16"/>
        <v>OK</v>
      </c>
      <c r="D159" t="str">
        <f t="shared" si="17"/>
        <v>WRONG</v>
      </c>
      <c r="E159" t="str">
        <f t="shared" si="18"/>
        <v>WRONG</v>
      </c>
      <c r="F159" t="str">
        <f t="shared" si="19"/>
        <v>WRONG</v>
      </c>
      <c r="G159" t="str">
        <f t="shared" si="20"/>
        <v>WRONG</v>
      </c>
    </row>
    <row r="160" spans="1:7" x14ac:dyDescent="0.25">
      <c r="A160">
        <f t="shared" si="14"/>
        <v>159</v>
      </c>
      <c r="B160" t="str">
        <f t="shared" si="15"/>
        <v>OK</v>
      </c>
      <c r="C160" t="str">
        <f t="shared" si="16"/>
        <v>WRONG</v>
      </c>
      <c r="D160" t="str">
        <f t="shared" si="17"/>
        <v>WRONG</v>
      </c>
      <c r="E160" t="str">
        <f t="shared" si="18"/>
        <v>WRONG</v>
      </c>
      <c r="F160" t="str">
        <f t="shared" si="19"/>
        <v>WRONG</v>
      </c>
      <c r="G160" t="str">
        <f t="shared" si="20"/>
        <v>WRONG</v>
      </c>
    </row>
    <row r="161" spans="1:7" x14ac:dyDescent="0.25">
      <c r="A161">
        <f t="shared" si="14"/>
        <v>160</v>
      </c>
      <c r="B161" t="str">
        <f t="shared" si="15"/>
        <v>OK</v>
      </c>
      <c r="C161" t="str">
        <f t="shared" si="16"/>
        <v>WRONG</v>
      </c>
      <c r="D161" t="str">
        <f t="shared" si="17"/>
        <v>WRONG</v>
      </c>
      <c r="E161" t="str">
        <f t="shared" si="18"/>
        <v>WRONG</v>
      </c>
      <c r="F161" t="str">
        <f t="shared" si="19"/>
        <v>WRONG</v>
      </c>
      <c r="G161" t="str">
        <f t="shared" si="20"/>
        <v>WRONG</v>
      </c>
    </row>
    <row r="162" spans="1:7" x14ac:dyDescent="0.25">
      <c r="A162">
        <f t="shared" si="14"/>
        <v>161</v>
      </c>
      <c r="B162" t="str">
        <f t="shared" si="15"/>
        <v>WRONG</v>
      </c>
      <c r="C162" t="str">
        <f t="shared" si="16"/>
        <v>WRONG</v>
      </c>
      <c r="D162" t="str">
        <f t="shared" si="17"/>
        <v>WRONG</v>
      </c>
      <c r="E162" t="str">
        <f t="shared" si="18"/>
        <v>WRONG</v>
      </c>
      <c r="F162" t="str">
        <f t="shared" si="19"/>
        <v>WRONG</v>
      </c>
      <c r="G162" t="str">
        <f t="shared" si="20"/>
        <v>WRONG</v>
      </c>
    </row>
    <row r="163" spans="1:7" x14ac:dyDescent="0.25">
      <c r="A163">
        <f t="shared" si="14"/>
        <v>162</v>
      </c>
      <c r="B163" t="str">
        <f t="shared" si="15"/>
        <v>WRONG</v>
      </c>
      <c r="C163" t="str">
        <f t="shared" si="16"/>
        <v>WRONG</v>
      </c>
      <c r="D163" t="str">
        <f t="shared" si="17"/>
        <v>WRONG</v>
      </c>
      <c r="E163" t="str">
        <f t="shared" si="18"/>
        <v>WRONG</v>
      </c>
      <c r="F163" t="str">
        <f t="shared" si="19"/>
        <v>WRONG</v>
      </c>
      <c r="G163" t="str">
        <f t="shared" si="20"/>
        <v>WRONG</v>
      </c>
    </row>
    <row r="164" spans="1:7" x14ac:dyDescent="0.25">
      <c r="A164">
        <f t="shared" si="14"/>
        <v>163</v>
      </c>
      <c r="B164" t="str">
        <f t="shared" si="15"/>
        <v>OK</v>
      </c>
      <c r="C164" t="str">
        <f t="shared" si="16"/>
        <v>OK</v>
      </c>
      <c r="D164" t="str">
        <f t="shared" si="17"/>
        <v>WRONG</v>
      </c>
      <c r="E164" t="str">
        <f t="shared" si="18"/>
        <v>WRONG</v>
      </c>
      <c r="F164" t="str">
        <f t="shared" si="19"/>
        <v>WRONG</v>
      </c>
      <c r="G164" t="str">
        <f t="shared" si="20"/>
        <v>WRONG</v>
      </c>
    </row>
    <row r="165" spans="1:7" x14ac:dyDescent="0.25">
      <c r="A165">
        <f t="shared" si="14"/>
        <v>164</v>
      </c>
      <c r="B165" t="str">
        <f t="shared" si="15"/>
        <v>OK</v>
      </c>
      <c r="C165" t="str">
        <f t="shared" si="16"/>
        <v>OK</v>
      </c>
      <c r="D165" t="str">
        <f t="shared" si="17"/>
        <v>WRONG</v>
      </c>
      <c r="E165" t="str">
        <f t="shared" si="18"/>
        <v>WRONG</v>
      </c>
      <c r="F165" t="str">
        <f t="shared" si="19"/>
        <v>WRONG</v>
      </c>
      <c r="G165" t="str">
        <f t="shared" si="20"/>
        <v>WRONG</v>
      </c>
    </row>
    <row r="166" spans="1:7" x14ac:dyDescent="0.25">
      <c r="A166">
        <f t="shared" si="14"/>
        <v>165</v>
      </c>
      <c r="B166" t="str">
        <f t="shared" si="15"/>
        <v>OK</v>
      </c>
      <c r="C166" t="str">
        <f t="shared" si="16"/>
        <v>OK</v>
      </c>
      <c r="D166" t="str">
        <f t="shared" si="17"/>
        <v>WRONG</v>
      </c>
      <c r="E166" t="str">
        <f t="shared" si="18"/>
        <v>WRONG</v>
      </c>
      <c r="F166" t="str">
        <f t="shared" si="19"/>
        <v>WRONG</v>
      </c>
      <c r="G166" t="str">
        <f t="shared" si="20"/>
        <v>WRONG</v>
      </c>
    </row>
    <row r="167" spans="1:7" x14ac:dyDescent="0.25">
      <c r="A167">
        <f t="shared" si="14"/>
        <v>166</v>
      </c>
      <c r="B167" t="str">
        <f t="shared" si="15"/>
        <v>OK</v>
      </c>
      <c r="C167" t="str">
        <f t="shared" si="16"/>
        <v>OK</v>
      </c>
      <c r="D167" t="str">
        <f t="shared" si="17"/>
        <v>WRONG</v>
      </c>
      <c r="E167" t="str">
        <f t="shared" si="18"/>
        <v>WRONG</v>
      </c>
      <c r="F167" t="str">
        <f t="shared" si="19"/>
        <v>WRONG</v>
      </c>
      <c r="G167" t="str">
        <f t="shared" si="20"/>
        <v>WRONG</v>
      </c>
    </row>
    <row r="168" spans="1:7" x14ac:dyDescent="0.25">
      <c r="A168">
        <f t="shared" si="14"/>
        <v>167</v>
      </c>
      <c r="B168" t="str">
        <f t="shared" si="15"/>
        <v>OK</v>
      </c>
      <c r="C168" t="str">
        <f t="shared" si="16"/>
        <v>OK</v>
      </c>
      <c r="D168" t="str">
        <f t="shared" si="17"/>
        <v>WRONG</v>
      </c>
      <c r="E168" t="str">
        <f t="shared" si="18"/>
        <v>WRONG</v>
      </c>
      <c r="F168" t="str">
        <f t="shared" si="19"/>
        <v>WRONG</v>
      </c>
      <c r="G168" t="str">
        <f t="shared" si="20"/>
        <v>WRONG</v>
      </c>
    </row>
    <row r="169" spans="1:7" x14ac:dyDescent="0.25">
      <c r="A169">
        <f t="shared" si="14"/>
        <v>168</v>
      </c>
      <c r="B169" t="str">
        <f t="shared" si="15"/>
        <v>OK</v>
      </c>
      <c r="C169" t="str">
        <f t="shared" si="16"/>
        <v>OK</v>
      </c>
      <c r="D169" t="str">
        <f t="shared" si="17"/>
        <v>WRONG</v>
      </c>
      <c r="E169" t="str">
        <f t="shared" si="18"/>
        <v>WRONG</v>
      </c>
      <c r="F169" t="str">
        <f t="shared" si="19"/>
        <v>WRONG</v>
      </c>
      <c r="G169" t="str">
        <f t="shared" si="20"/>
        <v>WRONG</v>
      </c>
    </row>
    <row r="170" spans="1:7" x14ac:dyDescent="0.25">
      <c r="A170">
        <f t="shared" si="14"/>
        <v>169</v>
      </c>
      <c r="B170" t="str">
        <f t="shared" si="15"/>
        <v>WRONG</v>
      </c>
      <c r="C170" t="str">
        <f t="shared" si="16"/>
        <v>WRONG</v>
      </c>
      <c r="D170" t="str">
        <f t="shared" si="17"/>
        <v>WRONG</v>
      </c>
      <c r="E170" t="str">
        <f t="shared" si="18"/>
        <v>WRONG</v>
      </c>
      <c r="F170" t="str">
        <f t="shared" si="19"/>
        <v>WRONG</v>
      </c>
      <c r="G170" t="str">
        <f t="shared" si="20"/>
        <v>WRONG</v>
      </c>
    </row>
    <row r="171" spans="1:7" x14ac:dyDescent="0.25">
      <c r="A171">
        <f t="shared" si="14"/>
        <v>170</v>
      </c>
      <c r="B171" t="str">
        <f t="shared" si="15"/>
        <v>WRONG</v>
      </c>
      <c r="C171" t="str">
        <f t="shared" si="16"/>
        <v>WRONG</v>
      </c>
      <c r="D171" t="str">
        <f t="shared" si="17"/>
        <v>WRONG</v>
      </c>
      <c r="E171" t="str">
        <f t="shared" si="18"/>
        <v>WRONG</v>
      </c>
      <c r="F171" t="str">
        <f t="shared" si="19"/>
        <v>WRONG</v>
      </c>
      <c r="G171" t="str">
        <f t="shared" si="20"/>
        <v>WRONG</v>
      </c>
    </row>
    <row r="172" spans="1:7" x14ac:dyDescent="0.25">
      <c r="A172">
        <f t="shared" si="14"/>
        <v>171</v>
      </c>
      <c r="B172" t="str">
        <f t="shared" si="15"/>
        <v>WRONG</v>
      </c>
      <c r="C172" t="str">
        <f t="shared" si="16"/>
        <v>WRONG</v>
      </c>
      <c r="D172" t="str">
        <f t="shared" si="17"/>
        <v>WRONG</v>
      </c>
      <c r="E172" t="str">
        <f t="shared" si="18"/>
        <v>WRONG</v>
      </c>
      <c r="F172" t="str">
        <f t="shared" si="19"/>
        <v>WRONG</v>
      </c>
      <c r="G172" t="str">
        <f t="shared" si="20"/>
        <v>WRONG</v>
      </c>
    </row>
    <row r="173" spans="1:7" x14ac:dyDescent="0.25">
      <c r="A173">
        <f t="shared" si="14"/>
        <v>172</v>
      </c>
      <c r="B173" t="str">
        <f t="shared" si="15"/>
        <v>OK</v>
      </c>
      <c r="C173" t="str">
        <f t="shared" si="16"/>
        <v>OK</v>
      </c>
      <c r="D173" t="str">
        <f t="shared" si="17"/>
        <v>WRONG</v>
      </c>
      <c r="E173" t="str">
        <f t="shared" si="18"/>
        <v>WRONG</v>
      </c>
      <c r="F173" t="str">
        <f t="shared" si="19"/>
        <v>WRONG</v>
      </c>
      <c r="G173" t="str">
        <f t="shared" si="20"/>
        <v>WRONG</v>
      </c>
    </row>
    <row r="174" spans="1:7" x14ac:dyDescent="0.25">
      <c r="A174">
        <f t="shared" si="14"/>
        <v>173</v>
      </c>
      <c r="B174" t="str">
        <f t="shared" si="15"/>
        <v>OK</v>
      </c>
      <c r="C174" t="str">
        <f t="shared" si="16"/>
        <v>OK</v>
      </c>
      <c r="D174" t="str">
        <f t="shared" si="17"/>
        <v>WRONG</v>
      </c>
      <c r="E174" t="str">
        <f t="shared" si="18"/>
        <v>WRONG</v>
      </c>
      <c r="F174" t="str">
        <f t="shared" si="19"/>
        <v>WRONG</v>
      </c>
      <c r="G174" t="str">
        <f t="shared" si="20"/>
        <v>WRONG</v>
      </c>
    </row>
    <row r="175" spans="1:7" x14ac:dyDescent="0.25">
      <c r="A175">
        <f t="shared" si="14"/>
        <v>174</v>
      </c>
      <c r="B175" t="str">
        <f t="shared" si="15"/>
        <v>OK</v>
      </c>
      <c r="C175" t="str">
        <f t="shared" si="16"/>
        <v>OK</v>
      </c>
      <c r="D175" t="str">
        <f t="shared" si="17"/>
        <v>WRONG</v>
      </c>
      <c r="E175" t="str">
        <f t="shared" si="18"/>
        <v>WRONG</v>
      </c>
      <c r="F175" t="str">
        <f t="shared" si="19"/>
        <v>WRONG</v>
      </c>
      <c r="G175" t="str">
        <f t="shared" si="20"/>
        <v>WRONG</v>
      </c>
    </row>
    <row r="176" spans="1:7" x14ac:dyDescent="0.25">
      <c r="A176">
        <f t="shared" si="14"/>
        <v>175</v>
      </c>
      <c r="B176" t="str">
        <f t="shared" si="15"/>
        <v>OK</v>
      </c>
      <c r="C176" t="str">
        <f t="shared" si="16"/>
        <v>OK</v>
      </c>
      <c r="D176" t="str">
        <f t="shared" si="17"/>
        <v>WRONG</v>
      </c>
      <c r="E176" t="str">
        <f t="shared" si="18"/>
        <v>WRONG</v>
      </c>
      <c r="F176" t="str">
        <f t="shared" si="19"/>
        <v>WRONG</v>
      </c>
      <c r="G176" t="str">
        <f t="shared" si="20"/>
        <v>WRONG</v>
      </c>
    </row>
    <row r="177" spans="1:7" x14ac:dyDescent="0.25">
      <c r="A177">
        <f t="shared" si="14"/>
        <v>176</v>
      </c>
      <c r="B177" t="str">
        <f t="shared" si="15"/>
        <v>OK</v>
      </c>
      <c r="C177" t="str">
        <f t="shared" si="16"/>
        <v>OK</v>
      </c>
      <c r="D177" t="str">
        <f t="shared" si="17"/>
        <v>WRONG</v>
      </c>
      <c r="E177" t="str">
        <f t="shared" si="18"/>
        <v>WRONG</v>
      </c>
      <c r="F177" t="str">
        <f t="shared" si="19"/>
        <v>WRONG</v>
      </c>
      <c r="G177" t="str">
        <f t="shared" si="20"/>
        <v>WRONG</v>
      </c>
    </row>
    <row r="178" spans="1:7" x14ac:dyDescent="0.25">
      <c r="A178">
        <f t="shared" si="14"/>
        <v>177</v>
      </c>
      <c r="B178" t="str">
        <f t="shared" si="15"/>
        <v>WRONG</v>
      </c>
      <c r="C178" t="str">
        <f t="shared" si="16"/>
        <v>WRONG</v>
      </c>
      <c r="D178" t="str">
        <f t="shared" si="17"/>
        <v>WRONG</v>
      </c>
      <c r="E178" t="str">
        <f t="shared" si="18"/>
        <v>WRONG</v>
      </c>
      <c r="F178" t="str">
        <f t="shared" si="19"/>
        <v>WRONG</v>
      </c>
      <c r="G178" t="str">
        <f t="shared" si="20"/>
        <v>WRONG</v>
      </c>
    </row>
    <row r="179" spans="1:7" x14ac:dyDescent="0.25">
      <c r="A179">
        <f t="shared" si="14"/>
        <v>178</v>
      </c>
      <c r="B179" t="str">
        <f t="shared" si="15"/>
        <v>WRONG</v>
      </c>
      <c r="C179" t="str">
        <f t="shared" si="16"/>
        <v>WRONG</v>
      </c>
      <c r="D179" t="str">
        <f t="shared" si="17"/>
        <v>WRONG</v>
      </c>
      <c r="E179" t="str">
        <f t="shared" si="18"/>
        <v>WRONG</v>
      </c>
      <c r="F179" t="str">
        <f t="shared" si="19"/>
        <v>WRONG</v>
      </c>
      <c r="G179" t="str">
        <f t="shared" si="20"/>
        <v>WRONG</v>
      </c>
    </row>
    <row r="180" spans="1:7" x14ac:dyDescent="0.25">
      <c r="A180">
        <f t="shared" si="14"/>
        <v>179</v>
      </c>
      <c r="B180" t="str">
        <f t="shared" si="15"/>
        <v>WRONG</v>
      </c>
      <c r="C180" t="str">
        <f t="shared" si="16"/>
        <v>WRONG</v>
      </c>
      <c r="D180" t="str">
        <f t="shared" si="17"/>
        <v>WRONG</v>
      </c>
      <c r="E180" t="str">
        <f t="shared" si="18"/>
        <v>WRONG</v>
      </c>
      <c r="F180" t="str">
        <f t="shared" si="19"/>
        <v>WRONG</v>
      </c>
      <c r="G180" t="str">
        <f t="shared" si="20"/>
        <v>WRONG</v>
      </c>
    </row>
    <row r="181" spans="1:7" x14ac:dyDescent="0.25">
      <c r="A181">
        <f t="shared" si="14"/>
        <v>180</v>
      </c>
      <c r="B181" t="str">
        <f t="shared" si="15"/>
        <v>WRONG</v>
      </c>
      <c r="C181" t="str">
        <f t="shared" si="16"/>
        <v>WRONG</v>
      </c>
      <c r="D181" t="str">
        <f t="shared" si="17"/>
        <v>WRONG</v>
      </c>
      <c r="E181" t="str">
        <f t="shared" si="18"/>
        <v>WRONG</v>
      </c>
      <c r="F181" t="str">
        <f t="shared" si="19"/>
        <v>WRONG</v>
      </c>
      <c r="G181" t="str">
        <f t="shared" si="20"/>
        <v>WRONG</v>
      </c>
    </row>
    <row r="182" spans="1:7" x14ac:dyDescent="0.25">
      <c r="A182">
        <f t="shared" si="14"/>
        <v>181</v>
      </c>
      <c r="B182" t="str">
        <f t="shared" si="15"/>
        <v>OK</v>
      </c>
      <c r="C182" t="str">
        <f t="shared" si="16"/>
        <v>WRONG</v>
      </c>
      <c r="D182" t="str">
        <f t="shared" si="17"/>
        <v>WRONG</v>
      </c>
      <c r="E182" t="str">
        <f t="shared" si="18"/>
        <v>WRONG</v>
      </c>
      <c r="F182" t="str">
        <f t="shared" si="19"/>
        <v>WRONG</v>
      </c>
      <c r="G182" t="str">
        <f t="shared" si="20"/>
        <v>WRONG</v>
      </c>
    </row>
    <row r="183" spans="1:7" x14ac:dyDescent="0.25">
      <c r="A183">
        <f t="shared" si="14"/>
        <v>182</v>
      </c>
      <c r="B183" t="str">
        <f t="shared" si="15"/>
        <v>OK</v>
      </c>
      <c r="C183" t="str">
        <f t="shared" si="16"/>
        <v>OK</v>
      </c>
      <c r="D183" t="str">
        <f t="shared" si="17"/>
        <v>WRONG</v>
      </c>
      <c r="E183" t="str">
        <f t="shared" si="18"/>
        <v>WRONG</v>
      </c>
      <c r="F183" t="str">
        <f t="shared" si="19"/>
        <v>WRONG</v>
      </c>
      <c r="G183" t="str">
        <f t="shared" si="20"/>
        <v>WRONG</v>
      </c>
    </row>
    <row r="184" spans="1:7" x14ac:dyDescent="0.25">
      <c r="A184">
        <f t="shared" si="14"/>
        <v>183</v>
      </c>
      <c r="B184" t="str">
        <f t="shared" si="15"/>
        <v>OK</v>
      </c>
      <c r="C184" t="str">
        <f t="shared" si="16"/>
        <v>OK</v>
      </c>
      <c r="D184" t="str">
        <f t="shared" si="17"/>
        <v>WRONG</v>
      </c>
      <c r="E184" t="str">
        <f t="shared" si="18"/>
        <v>WRONG</v>
      </c>
      <c r="F184" t="str">
        <f t="shared" si="19"/>
        <v>WRONG</v>
      </c>
      <c r="G184" t="str">
        <f t="shared" si="20"/>
        <v>WRONG</v>
      </c>
    </row>
    <row r="185" spans="1:7" x14ac:dyDescent="0.25">
      <c r="A185">
        <f t="shared" si="14"/>
        <v>184</v>
      </c>
      <c r="B185" t="str">
        <f t="shared" si="15"/>
        <v>OK</v>
      </c>
      <c r="C185" t="str">
        <f t="shared" si="16"/>
        <v>OK</v>
      </c>
      <c r="D185" t="str">
        <f t="shared" si="17"/>
        <v>WRONG</v>
      </c>
      <c r="E185" t="str">
        <f t="shared" si="18"/>
        <v>WRONG</v>
      </c>
      <c r="F185" t="str">
        <f t="shared" si="19"/>
        <v>WRONG</v>
      </c>
      <c r="G185" t="str">
        <f t="shared" si="20"/>
        <v>WRONG</v>
      </c>
    </row>
    <row r="186" spans="1:7" x14ac:dyDescent="0.25">
      <c r="A186">
        <f t="shared" si="14"/>
        <v>185</v>
      </c>
      <c r="B186" t="str">
        <f t="shared" si="15"/>
        <v>WRONG</v>
      </c>
      <c r="C186" t="str">
        <f t="shared" si="16"/>
        <v>WRONG</v>
      </c>
      <c r="D186" t="str">
        <f t="shared" si="17"/>
        <v>WRONG</v>
      </c>
      <c r="E186" t="str">
        <f t="shared" si="18"/>
        <v>WRONG</v>
      </c>
      <c r="F186" t="str">
        <f t="shared" si="19"/>
        <v>WRONG</v>
      </c>
      <c r="G186" t="str">
        <f t="shared" si="20"/>
        <v>WRONG</v>
      </c>
    </row>
    <row r="187" spans="1:7" x14ac:dyDescent="0.25">
      <c r="A187">
        <f t="shared" si="14"/>
        <v>186</v>
      </c>
      <c r="B187" t="str">
        <f t="shared" si="15"/>
        <v>WRONG</v>
      </c>
      <c r="C187" t="str">
        <f t="shared" si="16"/>
        <v>WRONG</v>
      </c>
      <c r="D187" t="str">
        <f t="shared" si="17"/>
        <v>WRONG</v>
      </c>
      <c r="E187" t="str">
        <f t="shared" si="18"/>
        <v>WRONG</v>
      </c>
      <c r="F187" t="str">
        <f t="shared" si="19"/>
        <v>WRONG</v>
      </c>
      <c r="G187" t="str">
        <f t="shared" si="20"/>
        <v>WRONG</v>
      </c>
    </row>
    <row r="188" spans="1:7" x14ac:dyDescent="0.25">
      <c r="A188">
        <f t="shared" si="14"/>
        <v>187</v>
      </c>
      <c r="B188" t="str">
        <f t="shared" si="15"/>
        <v>WRONG</v>
      </c>
      <c r="C188" t="str">
        <f t="shared" si="16"/>
        <v>WRONG</v>
      </c>
      <c r="D188" t="str">
        <f t="shared" si="17"/>
        <v>WRONG</v>
      </c>
      <c r="E188" t="str">
        <f t="shared" si="18"/>
        <v>WRONG</v>
      </c>
      <c r="F188" t="str">
        <f t="shared" si="19"/>
        <v>WRONG</v>
      </c>
      <c r="G188" t="str">
        <f t="shared" si="20"/>
        <v>WRONG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53</vt:i4>
      </vt:variant>
    </vt:vector>
  </HeadingPairs>
  <TitlesOfParts>
    <vt:vector size="60" baseType="lpstr">
      <vt:lpstr>User input</vt:lpstr>
      <vt:lpstr>Stress from PRW</vt:lpstr>
      <vt:lpstr>Morley</vt:lpstr>
      <vt:lpstr>C-N</vt:lpstr>
      <vt:lpstr>summary</vt:lpstr>
      <vt:lpstr>W-A from PRW</vt:lpstr>
      <vt:lpstr>compare</vt:lpstr>
      <vt:lpstr>_FcB1</vt:lpstr>
      <vt:lpstr>_FcB2</vt:lpstr>
      <vt:lpstr>_FcB3</vt:lpstr>
      <vt:lpstr>_FcT1</vt:lpstr>
      <vt:lpstr>_FcT2</vt:lpstr>
      <vt:lpstr>_FcT3</vt:lpstr>
      <vt:lpstr>_NxB1</vt:lpstr>
      <vt:lpstr>_NxB3</vt:lpstr>
      <vt:lpstr>_NxT1</vt:lpstr>
      <vt:lpstr>_NxT3</vt:lpstr>
      <vt:lpstr>cB</vt:lpstr>
      <vt:lpstr>cotø</vt:lpstr>
      <vt:lpstr>cscø</vt:lpstr>
      <vt:lpstr>cT</vt:lpstr>
      <vt:lpstr>d</vt:lpstr>
      <vt:lpstr>dB</vt:lpstr>
      <vt:lpstr>dT</vt:lpstr>
      <vt:lpstr>Fc_B</vt:lpstr>
      <vt:lpstr>Fc_T</vt:lpstr>
      <vt:lpstr>FcBI</vt:lpstr>
      <vt:lpstr>FcBP</vt:lpstr>
      <vt:lpstr>FcTI</vt:lpstr>
      <vt:lpstr>FcTP</vt:lpstr>
      <vt:lpstr>h</vt:lpstr>
      <vt:lpstr>LFcB</vt:lpstr>
      <vt:lpstr>LFcT</vt:lpstr>
      <vt:lpstr>LNxB</vt:lpstr>
      <vt:lpstr>LNxT</vt:lpstr>
      <vt:lpstr>LNyB</vt:lpstr>
      <vt:lpstr>LNyT</vt:lpstr>
      <vt:lpstr>Mx</vt:lpstr>
      <vt:lpstr>Mxy</vt:lpstr>
      <vt:lpstr>My</vt:lpstr>
      <vt:lpstr>Nø_B</vt:lpstr>
      <vt:lpstr>Nø_T</vt:lpstr>
      <vt:lpstr>NøB1</vt:lpstr>
      <vt:lpstr>NøB2</vt:lpstr>
      <vt:lpstr>Node</vt:lpstr>
      <vt:lpstr>NøT1</vt:lpstr>
      <vt:lpstr>NøT2</vt:lpstr>
      <vt:lpstr>Nx</vt:lpstr>
      <vt:lpstr>Nx_B</vt:lpstr>
      <vt:lpstr>Nx_T</vt:lpstr>
      <vt:lpstr>NxB</vt:lpstr>
      <vt:lpstr>NxT</vt:lpstr>
      <vt:lpstr>Nxy</vt:lpstr>
      <vt:lpstr>NxyB</vt:lpstr>
      <vt:lpstr>NxyT</vt:lpstr>
      <vt:lpstr>Ny</vt:lpstr>
      <vt:lpstr>NyB</vt:lpstr>
      <vt:lpstr>NyT</vt:lpstr>
      <vt:lpstr>ø</vt:lpstr>
      <vt:lpstr>sinø</vt:lpstr>
    </vt:vector>
  </TitlesOfParts>
  <Company>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FEA3</dc:creator>
  <cp:lastModifiedBy>Konstantinos Kalochairetis</cp:lastModifiedBy>
  <dcterms:created xsi:type="dcterms:W3CDTF">2002-10-23T14:09:53Z</dcterms:created>
  <dcterms:modified xsi:type="dcterms:W3CDTF">2024-05-10T15:16:54Z</dcterms:modified>
</cp:coreProperties>
</file>